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anking" sheetId="2" state="visible" r:id="rId4"/>
    <sheet name="Settings" sheetId="3" state="visible" r:id="rId5"/>
    <sheet name="Ideas" sheetId="4" state="visible" r:id="rId6"/>
    <sheet name="Competitor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<sst xmlns="http://schemas.openxmlformats.org/spreadsheetml/2006/main" count="155" uniqueCount="131">
  <si>
    <t xml:space="preserve">Product Idea Scorer</t>
  </si>
  <si>
    <t xml:space="preserve">Score your product ideas on the same five questions, so you make the most promising one first.</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</si>
  <si>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</si>
  <si>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</si>
  <si>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</si>
  <si>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</si>
  <si>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</si>
  <si>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</si>
  <si>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</si>
  <si>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</si>
  <si>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</si>
  <si>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</si>
  <si>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You give each idea a score from 1 to 5 on five questions. The scorer weights them, turns them into a score out of 100 and ranks your ideas.</t>
  </si>
  <si>
    <t xml:space="preserve">The Competitors sheet lets you note similar products for each idea, with prices, what they include and the gaps you could fill. The Ideas sheet shows how many you have compared and their average price.</t>
  </si>
  <si>
    <t xml:space="preserve">Quick start</t>
  </si>
  <si>
    <t xml:space="preserve">1.  Ideas: add each idea and score it from 1 to 5 on the five questions. Use the guide below.</t>
  </si>
  <si>
    <t xml:space="preserve">2.  Competitors: look up a few similar products for your strongest ideas and note what they offer.</t>
  </si>
  <si>
    <t xml:space="preserve">3.  Ranking: see your ideas in order, with a verdict for each.</t>
  </si>
  <si>
    <t xml:space="preserve">4.  Settings (optional): change how much each question counts.</t>
  </si>
  <si>
    <t xml:space="preserve">Scoring guide: 1 is weak, 3 is average, 5 is strong</t>
  </si>
  <si>
    <t xml:space="preserve">Demand: 1 = you cannot find anyone searching for or buying it. 3 = some search suggestions and a few products with sales or reviews. 5 = plenty of searches, best sellers with many reviews, and buyers asking for it.</t>
  </si>
  <si>
    <t xml:space="preserve">Competition gap: 1 = lots of strong, well-reviewed products that already do it well. 3 = good products exist but have clear weaknesses. 5 = few products, or existing ones have obvious gaps you can fill.</t>
  </si>
  <si>
    <t xml:space="preserve">Quick to make: 1 = weeks of work or skills you do not have yet. 3 = a few days using skills you have. 5 = a day or two, perhaps building on something you have already made.</t>
  </si>
  <si>
    <t xml:space="preserve">Fit with your shop: 1 = a different audience from your current buyers. 3 = loosely related. 5 = the same buyers, and it pairs well with what you already sell.</t>
  </si>
  <si>
    <t xml:space="preserve">Profit potential: 1 = only sells cheaply, or needs lots of support. 3 = a typical price for its type. 5 = can sell at a good price, bundle well or keep selling for years.</t>
  </si>
  <si>
    <t xml:space="preserve">Reading the results</t>
  </si>
  <si>
    <t xml:space="preserve">Score = your 1 to 5 scores, weighted and converted to a score out of 100. A score of 1 on every question gives 0, and 5 on every question gives 100.</t>
  </si>
  <si>
    <t xml:space="preserve">Verdict: Strong at 70 or more, Worth exploring at 50 to 69, Park it below 50. You can change these in Settings.</t>
  </si>
  <si>
    <t xml:space="preserve">Scores are only as good as the evidence behind them. Spend ten minutes looking at search suggestions and similar products before scoring.</t>
  </si>
  <si>
    <t xml:space="preserve">Removing the example data</t>
  </si>
  <si>
    <t xml:space="preserve">Select the yellow cells in the example rows on the Ideas and Competitors sheets and press Delete. Delete the contents, not the rows.</t>
  </si>
  <si>
    <t xml:space="preserve">Excel, Google Sheets and Numbers</t>
  </si>
  <si>
    <t xml:space="preserve">Built for Microsoft Excel. It uses standard functions that Google Sheets also supports. In Google Sheets, upload the file to Google Drive, open it, then choose File, Save as Google Sheets.</t>
  </si>
  <si>
    <t xml:space="preserve">Formula cells are protected so they cannot be overwritten by accident. Review, then Unprotect Sheet removes this. There is no password.</t>
  </si>
  <si>
    <t xml:space="preserve">Good to know</t>
  </si>
  <si>
    <t xml:space="preserve">Room for 100 ideas and 300 competitor notes. Free from digitalsellertools.co for use in your own business. Please do not resell or redistribute this spreadsheet.</t>
  </si>
  <si>
    <t xml:space="preserve">Ranking</t>
  </si>
  <si>
    <t xml:space="preserve">Your top ideas, highest score first. Updates automatically from the Ideas sheet.</t>
  </si>
  <si>
    <t xml:space="preserve">Ideas scored</t>
  </si>
  <si>
    <t xml:space="preserve">Strong</t>
  </si>
  <si>
    <t xml:space="preserve">Worth exploring</t>
  </si>
  <si>
    <t xml:space="preserve">Park it</t>
  </si>
  <si>
    <t xml:space="preserve">Top score</t>
  </si>
  <si>
    <t xml:space="preserve">with all five scores</t>
  </si>
  <si>
    <t xml:space="preserve">worth making soon</t>
  </si>
  <si>
    <t xml:space="preserve">research a little more</t>
  </si>
  <si>
    <t xml:space="preserve">not right now</t>
  </si>
  <si>
    <t xml:space="preserve">out of 100</t>
  </si>
  <si>
    <t xml:space="preserve">Rank</t>
  </si>
  <si>
    <t xml:space="preserve">Idea</t>
  </si>
  <si>
    <t xml:space="preserve">Score</t>
  </si>
  <si>
    <t xml:space="preserve">Verdict</t>
  </si>
  <si>
    <t xml:space="preserve">Demand</t>
  </si>
  <si>
    <t xml:space="preserve">Competition gap</t>
  </si>
  <si>
    <t xml:space="preserve">Quick to make</t>
  </si>
  <si>
    <t xml:space="preserve">Fit with your shop</t>
  </si>
  <si>
    <t xml:space="preserve">Profit potential</t>
  </si>
  <si>
    <t xml:space="preserve">Shows your top 15 ideas. Scores of 4 or 5 are in green and 1 or 2 in red, so you can see each idea's strengths and weak spots.</t>
  </si>
  <si>
    <t xml:space="preserve">Settings</t>
  </si>
  <si>
    <t xml:space="preserve">How much each question counts, and where the verdicts start. Optional.</t>
  </si>
  <si>
    <t xml:space="preserve">   Calculated cells: do not edit.    *  required.    (optional)  can be left blank.</t>
  </si>
  <si>
    <t xml:space="preserve">Question</t>
  </si>
  <si>
    <t xml:space="preserve">Weight</t>
  </si>
  <si>
    <t xml:space="preserve">What it means</t>
  </si>
  <si>
    <t xml:space="preserve">People are searching for and buying this kind of product.</t>
  </si>
  <si>
    <t xml:space="preserve">Existing products leave room for something better or different.</t>
  </si>
  <si>
    <t xml:space="preserve">How quickly you could make it with the skills you have.</t>
  </si>
  <si>
    <t xml:space="preserve">How well it suits your current buyers and products.</t>
  </si>
  <si>
    <t xml:space="preserve">How much it could earn, and for how long.</t>
  </si>
  <si>
    <t xml:space="preserve">Total (must be more than 0)</t>
  </si>
  <si>
    <t xml:space="preserve">Weights do not need to add up to 100. They are compared with each other.</t>
  </si>
  <si>
    <t xml:space="preserve">Strong from</t>
  </si>
  <si>
    <t xml:space="preserve">Scores at or above this are Strong.</t>
  </si>
  <si>
    <t xml:space="preserve">Worth exploring from</t>
  </si>
  <si>
    <t xml:space="preserve">Scores at or above this, and below Strong, are Worth exploring. Anything lower is Park it.</t>
  </si>
  <si>
    <t xml:space="preserve">Ideas</t>
  </si>
  <si>
    <t xml:space="preserve">One row per idea. Score each question from 1 (weak) to 5 (strong). The guide is on the Start here sheet.</t>
  </si>
  <si>
    <t xml:space="preserve">Idea *</t>
  </si>
  <si>
    <t xml:space="preserve">Product type (optional)</t>
  </si>
  <si>
    <t xml:space="preserve">Who it is for (optional)</t>
  </si>
  <si>
    <t xml:space="preserve">Demand * (1 to 5)</t>
  </si>
  <si>
    <t xml:space="preserve">Competition gap * (1 to 5)</t>
  </si>
  <si>
    <t xml:space="preserve">Quick to make * (1 to 5)</t>
  </si>
  <si>
    <t xml:space="preserve">Fit with your shop * (1 to 5)</t>
  </si>
  <si>
    <t xml:space="preserve">Profit potential * (1 to 5)</t>
  </si>
  <si>
    <t xml:space="preserve">Notes (optional)</t>
  </si>
  <si>
    <t xml:space="preserve">Score out of 100</t>
  </si>
  <si>
    <t xml:space="preserve">Competitors compared</t>
  </si>
  <si>
    <t xml:space="preserve">Average competitor price</t>
  </si>
  <si>
    <t xml:space="preserve">Check</t>
  </si>
  <si>
    <t xml:space="preserve">Sort helper</t>
  </si>
  <si>
    <t xml:space="preserve">Example: Teacher planner for supply teachers</t>
  </si>
  <si>
    <t xml:space="preserve">Planner</t>
  </si>
  <si>
    <t xml:space="preserve">Supply teachers</t>
  </si>
  <si>
    <t xml:space="preserve">Few planners suit short placements</t>
  </si>
  <si>
    <t xml:space="preserve">Example: Wedding budget spreadsheet</t>
  </si>
  <si>
    <t xml:space="preserve">Spreadsheet</t>
  </si>
  <si>
    <t xml:space="preserve">Couples planning a wedding</t>
  </si>
  <si>
    <t xml:space="preserve">Busy market, many good options</t>
  </si>
  <si>
    <t xml:space="preserve">Example: Kids' chore chart bundle</t>
  </si>
  <si>
    <t xml:space="preserve">Printable</t>
  </si>
  <si>
    <t xml:space="preserve">Parents</t>
  </si>
  <si>
    <t xml:space="preserve">Pairs with my habit tracker</t>
  </si>
  <si>
    <t xml:space="preserve">Example: Small shop stock tracker</t>
  </si>
  <si>
    <t xml:space="preserve">Craft sellers</t>
  </si>
  <si>
    <t xml:space="preserve">Example: Garden planner</t>
  </si>
  <si>
    <t xml:space="preserve">Home gardeners</t>
  </si>
  <si>
    <t xml:space="preserve">Seasonal, spring only</t>
  </si>
  <si>
    <t xml:space="preserve">Competitors</t>
  </si>
  <si>
    <t xml:space="preserve">Similar products for each idea. Pick the idea from the list. Note what you see, not private details.</t>
  </si>
  <si>
    <t xml:space="preserve">Similar product *</t>
  </si>
  <si>
    <t xml:space="preserve">Platform (optional)</t>
  </si>
  <si>
    <t xml:space="preserve">Price (optional)</t>
  </si>
  <si>
    <t xml:space="preserve">What it includes (optional)</t>
  </si>
  <si>
    <t xml:space="preserve">Reviews (optional)</t>
  </si>
  <si>
    <t xml:space="preserve">Rating (optional)</t>
  </si>
  <si>
    <t xml:space="preserve">What it does well (optional)</t>
  </si>
  <si>
    <t xml:space="preserve">Gaps you could fill (optional)</t>
  </si>
  <si>
    <t xml:space="preserve">Teacher planner, 120 pages</t>
  </si>
  <si>
    <t xml:space="preserve">Marketplace</t>
  </si>
  <si>
    <t xml:space="preserve">Yearly pages, timetables</t>
  </si>
  <si>
    <t xml:space="preserve">Lots of pages, pretty design</t>
  </si>
  <si>
    <t xml:space="preserve">Assumes one school all year</t>
  </si>
  <si>
    <t xml:space="preserve">Minimal teacher planner</t>
  </si>
  <si>
    <t xml:space="preserve">Lesson plans, to-do lists</t>
  </si>
  <si>
    <t xml:space="preserve">Cheap and simple</t>
  </si>
  <si>
    <t xml:space="preserve">Nothing for daily cover notes</t>
  </si>
  <si>
    <t xml:space="preserve">Wedding budget template</t>
  </si>
  <si>
    <t xml:space="preserve">Budget, guest list, vendors</t>
  </si>
  <si>
    <t xml:space="preserve">Polished, very popular</t>
  </si>
  <si>
    <t xml:space="preserve">US terms and dollars only</t>
  </si>
</sst>
</file>

<file path=xl/styles.xml><?xml version="1.0" encoding="utf-8"?>
<styleSheet xmlns="http://schemas.openxmlformats.org/spreadsheetml/2006/main">
  <numFmts count="6">
    <numFmt numFmtId="164" formatCode="General"/>
    <numFmt numFmtId="165" formatCode="#,##0;[RED]\-#,##0;\-"/>
    <numFmt numFmtId="166" formatCode="General"/>
    <numFmt numFmtId="167" formatCode="#,##0.00;[RED]\-#,##0.00;\-"/>
    <numFmt numFmtId="168" formatCode="0.00000"/>
    <numFmt numFmtId="169" formatCode="0.0"/>
  </numFmts>
  <fonts count="24">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18"/>
      <color rgb="FF30245A"/>
      <name val="Arial"/>
      <family val="0"/>
      <charset val="1"/>
    </font>
    <font>
      <sz val="10"/>
      <color rgb="FF5E5A73"/>
      <name val="Arial"/>
      <family val="0"/>
      <charset val="1"/>
    </font>
    <font>
      <b val="true"/>
      <sz val="9"/>
      <color rgb="FF5E5A73"/>
      <name val="Arial"/>
      <family val="0"/>
      <charset val="1"/>
    </font>
    <font>
      <b val="true"/>
      <sz val="17"/>
      <color rgb="FF30245A"/>
      <name val="Arial"/>
      <family val="0"/>
      <charset val="1"/>
    </font>
    <font>
      <b val="true"/>
      <sz val="17"/>
      <color rgb="FF0E5C4D"/>
      <name val="Arial"/>
      <family val="0"/>
      <charset val="1"/>
    </font>
    <font>
      <b val="true"/>
      <sz val="17"/>
      <color rgb="FF5E5A73"/>
      <name val="Arial"/>
      <family val="0"/>
      <charset val="1"/>
    </font>
    <font>
      <sz val="8"/>
      <color rgb="FF5E5A73"/>
      <name val="Arial"/>
      <family val="0"/>
      <charset val="1"/>
    </font>
    <font>
      <b val="true"/>
      <sz val="10"/>
      <color rgb="FFFFFFFF"/>
      <name val="Arial"/>
      <family val="0"/>
      <charset val="1"/>
    </font>
    <font>
      <sz val="11"/>
      <color rgb="FF1C1A24"/>
      <name val="Arial"/>
      <family val="0"/>
      <charset val="1"/>
    </font>
    <font>
      <b val="true"/>
      <sz val="11"/>
      <color rgb="FF1C1A24"/>
      <name val="Arial"/>
      <family val="0"/>
      <charset val="1"/>
    </font>
    <font>
      <sz val="9"/>
      <color rgb="FF5E5A73"/>
      <name val="Arial"/>
      <family val="0"/>
      <charset val="1"/>
    </font>
    <font>
      <sz val="11"/>
      <color rgb="FF30245A"/>
      <name val="Arial"/>
      <family val="0"/>
      <charset val="1"/>
    </font>
    <font>
      <b val="true"/>
      <sz val="11"/>
      <color rgb="FF30245A"/>
      <name val="Arial"/>
      <family val="0"/>
      <charset val="1"/>
    </font>
    <font>
      <sz val="9"/>
      <color rgb="FFB42318"/>
      <name val="Arial"/>
      <family val="0"/>
      <charset val="1"/>
    </font>
    <font>
      <sz val="8"/>
      <color rgb="FFFFFFFF"/>
      <name val="Arial"/>
      <family val="0"/>
      <charset val="1"/>
    </font>
  </fonts>
  <fills count="7">
    <fill>
      <patternFill patternType="none"/>
    </fill>
    <fill>
      <patternFill patternType="gray125"/>
    </fill>
    <fill>
      <patternFill patternType="solid">
        <fgColor rgb="FFFFF5D1"/>
        <bgColor rgb="FFFDECEA"/>
      </patternFill>
    </fill>
    <fill>
      <patternFill patternType="solid">
        <fgColor rgb="FFEEE8FF"/>
        <bgColor rgb="FFF1EFF5"/>
      </patternFill>
    </fill>
    <fill>
      <patternFill patternType="solid">
        <fgColor rgb="FFE3F6F1"/>
        <bgColor rgb="FFF1EFF5"/>
      </patternFill>
    </fill>
    <fill>
      <patternFill patternType="solid">
        <fgColor rgb="FFF1EFF5"/>
        <bgColor rgb="FFEEE8FF"/>
      </patternFill>
    </fill>
    <fill>
      <patternFill patternType="solid">
        <fgColor rgb="FF30245A"/>
        <bgColor rgb="FF1C1A24"/>
      </patternFill>
    </fill>
  </fills>
  <borders count="3">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4" fontId="11" fillId="5"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5" fontId="13" fillId="4" borderId="2" xfId="0" applyFont="true" applyBorder="true" applyAlignment="true" applyProtection="false">
      <alignment horizontal="left" vertical="center" textRotation="0" wrapText="false" indent="1" shrinkToFit="false"/>
      <protection locked="true" hidden="false"/>
    </xf>
    <xf numFmtId="165" fontId="14" fillId="5" borderId="2" xfId="0" applyFont="true" applyBorder="true" applyAlignment="true" applyProtection="false">
      <alignment horizontal="left" vertical="center" textRotation="0" wrapText="false" indent="1" shrinkToFit="false"/>
      <protection locked="true" hidden="false"/>
    </xf>
    <xf numFmtId="164" fontId="15" fillId="3" borderId="2" xfId="0" applyFont="true" applyBorder="true" applyAlignment="true" applyProtection="false">
      <alignment horizontal="left" vertical="center" textRotation="0" wrapText="false" indent="1" shrinkToFit="false"/>
      <protection locked="true" hidden="false"/>
    </xf>
    <xf numFmtId="164" fontId="15" fillId="4" borderId="2" xfId="0" applyFont="true" applyBorder="true" applyAlignment="true" applyProtection="false">
      <alignment horizontal="left" vertical="center" textRotation="0" wrapText="false" indent="1" shrinkToFit="false"/>
      <protection locked="true" hidden="false"/>
    </xf>
    <xf numFmtId="164" fontId="15" fillId="5" borderId="2" xfId="0" applyFont="true" applyBorder="true" applyAlignment="true" applyProtection="false">
      <alignment horizontal="left" vertical="center" textRotation="0" wrapText="false" indent="1" shrinkToFit="false"/>
      <protection locked="true" hidden="false"/>
    </xf>
    <xf numFmtId="164" fontId="16" fillId="6" borderId="1" xfId="0" applyFont="true" applyBorder="true" applyAlignment="true" applyProtection="false">
      <alignment horizontal="center" vertical="center" textRotation="0" wrapText="true" indent="0" shrinkToFit="false"/>
      <protection locked="true" hidden="false"/>
    </xf>
    <xf numFmtId="164" fontId="16" fillId="6" borderId="1" xfId="0" applyFont="true" applyBorder="true" applyAlignment="true" applyProtection="false">
      <alignment horizontal="left" vertical="center" textRotation="0" wrapText="true" indent="0" shrinkToFit="false"/>
      <protection locked="true" hidden="false"/>
    </xf>
    <xf numFmtId="166" fontId="17" fillId="0" borderId="1" xfId="0" applyFont="true" applyBorder="true" applyAlignment="true" applyProtection="false">
      <alignment horizontal="center" vertical="center" textRotation="0" wrapText="fals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5" fontId="17" fillId="0"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6" fillId="6" borderId="1" xfId="0" applyFont="true" applyBorder="true" applyAlignment="true" applyProtection="false">
      <alignment horizontal="right"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5" fontId="20" fillId="2" borderId="1" xfId="0" applyFont="true" applyBorder="true" applyAlignment="true" applyProtection="true">
      <alignment horizontal="general" vertical="center" textRotation="0" wrapText="false" indent="0" shrinkToFit="false"/>
      <protection locked="fals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5" fontId="17" fillId="0" borderId="1" xfId="0" applyFont="true" applyBorder="true" applyAlignment="true" applyProtection="false">
      <alignment horizontal="general" vertical="center" textRotation="0" wrapText="false" indent="0" shrinkToFit="false"/>
      <protection locked="true" hidden="false"/>
    </xf>
    <xf numFmtId="164" fontId="16" fillId="6"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20" fillId="2" borderId="1" xfId="0" applyFont="true" applyBorder="true" applyAlignment="true" applyProtection="true">
      <alignment horizontal="general" vertical="center" textRotation="0" wrapText="true" indent="0" shrinkToFit="false"/>
      <protection locked="false" hidden="false"/>
    </xf>
    <xf numFmtId="164" fontId="20" fillId="2" borderId="1" xfId="0" applyFont="true" applyBorder="true" applyAlignment="true" applyProtection="true">
      <alignment horizontal="general" vertical="center" textRotation="0" wrapText="false" indent="0" shrinkToFit="false"/>
      <protection locked="false" hidden="false"/>
    </xf>
    <xf numFmtId="164" fontId="17" fillId="0" borderId="1" xfId="0" applyFont="true" applyBorder="true" applyAlignment="true" applyProtection="false">
      <alignment horizontal="general" vertical="center" textRotation="0" wrapText="false" indent="0" shrinkToFit="false"/>
      <protection locked="true" hidden="false"/>
    </xf>
    <xf numFmtId="167" fontId="17" fillId="0" borderId="1" xfId="0" applyFont="true" applyBorder="true" applyAlignment="true" applyProtection="false">
      <alignment horizontal="general" vertical="center" textRotation="0" wrapText="false" indent="0" shrinkToFit="false"/>
      <protection locked="true" hidden="false"/>
    </xf>
    <xf numFmtId="164" fontId="22" fillId="0" borderId="1" xfId="0" applyFont="true" applyBorder="true" applyAlignment="true" applyProtection="false">
      <alignment horizontal="general" vertical="center" textRotation="0" wrapText="false" indent="0" shrinkToFit="false"/>
      <protection locked="true" hidden="false"/>
    </xf>
    <xf numFmtId="168" fontId="23" fillId="0" borderId="1" xfId="0" applyFont="true" applyBorder="true" applyAlignment="true" applyProtection="false">
      <alignment horizontal="general" vertical="center" textRotation="0" wrapText="false" indent="0" shrinkToFit="false"/>
      <protection locked="true" hidden="false"/>
    </xf>
    <xf numFmtId="167" fontId="20" fillId="2" borderId="1" xfId="0" applyFont="true" applyBorder="true" applyAlignment="true" applyProtection="true">
      <alignment horizontal="general" vertical="center" textRotation="0" wrapText="false" indent="0" shrinkToFit="false"/>
      <protection locked="false" hidden="false"/>
    </xf>
    <xf numFmtId="169" fontId="20" fillId="2" borderId="1" xfId="0" applyFont="true" applyBorder="true" applyAlignment="true" applyProtection="true">
      <alignment horizontal="general" vertical="center"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0E5C4D"/>
      </font>
      <fill>
        <patternFill>
          <bgColor rgb="FFE3F6F1"/>
        </patternFill>
      </fill>
    </dxf>
    <dxf>
      <font>
        <name val="Arial"/>
        <charset val="1"/>
        <family val="0"/>
        <b val="1"/>
        <color rgb="FF30245A"/>
      </font>
      <fill>
        <patternFill>
          <bgColor rgb="FFEEE8FF"/>
        </patternFill>
      </fill>
    </dxf>
    <dxf>
      <font>
        <name val="Arial"/>
        <charset val="1"/>
        <family val="0"/>
        <b val="1"/>
        <color rgb="FF5E5A73"/>
      </font>
      <fill>
        <patternFill>
          <bgColor rgb="FFF1EFF5"/>
        </patternFill>
      </fill>
    </dxf>
    <dxf>
      <font>
        <name val="Arial"/>
        <charset val="1"/>
        <family val="0"/>
        <b val="1"/>
        <color rgb="FF0E5C4D"/>
      </font>
    </dxf>
    <dxf>
      <font>
        <name val="Arial"/>
        <charset val="1"/>
        <family val="0"/>
        <b val="1"/>
        <color rgb="FFB42318"/>
      </font>
    </dxf>
    <dxf>
      <fill>
        <patternFill>
          <bgColor rgb="FFFDEC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5C4D"/>
      <rgbColor rgb="FFC0C0C0"/>
      <rgbColor rgb="FF808080"/>
      <rgbColor rgb="FF9999FF"/>
      <rgbColor rgb="FF993366"/>
      <rgbColor rgb="FFFFF5D1"/>
      <rgbColor rgb="FFE3F6F1"/>
      <rgbColor rgb="FF660066"/>
      <rgbColor rgb="FFFF8080"/>
      <rgbColor rgb="FF0066CC"/>
      <rgbColor rgb="FFDDD8EA"/>
      <rgbColor rgb="FF000080"/>
      <rgbColor rgb="FFFF00FF"/>
      <rgbColor rgb="FFFFFF00"/>
      <rgbColor rgb="FF00FFFF"/>
      <rgbColor rgb="FF800080"/>
      <rgbColor rgb="FF800000"/>
      <rgbColor rgb="FF008080"/>
      <rgbColor rgb="FF0000FF"/>
      <rgbColor rgb="FF00CCFF"/>
      <rgbColor rgb="FFF1EFF5"/>
      <rgbColor rgb="FFEEE8FF"/>
      <rgbColor rgb="FFFDECEA"/>
      <rgbColor rgb="FF99CCFF"/>
      <rgbColor rgb="FFFF99CC"/>
      <rgbColor rgb="FFCC99FF"/>
      <rgbColor rgb="FFFFCC99"/>
      <rgbColor rgb="FF3366FF"/>
      <rgbColor rgb="FF33CCCC"/>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31.5" hidden="false" customHeight="true" outlineLevel="0" collapsed="false">
      <c r="B13" s="7" t="s">
        <v>13</v>
      </c>
      <c r="C13" s="7"/>
    </row>
    <row r="15" customFormat="false" ht="21.75" hidden="false" customHeight="true" outlineLevel="0" collapsed="false">
      <c r="B15" s="3" t="s">
        <v>14</v>
      </c>
    </row>
    <row r="16" customFormat="false" ht="17.25" hidden="false" customHeight="true" outlineLevel="0" collapsed="false">
      <c r="B16" s="7" t="s">
        <v>15</v>
      </c>
      <c r="C16" s="7"/>
    </row>
    <row r="17" customFormat="false" ht="17.25" hidden="false" customHeight="true" outlineLevel="0" collapsed="false">
      <c r="B17" s="7" t="s">
        <v>16</v>
      </c>
      <c r="C17" s="7"/>
    </row>
    <row r="18" customFormat="false" ht="17.25" hidden="false" customHeight="true" outlineLevel="0" collapsed="false">
      <c r="B18" s="7" t="s">
        <v>17</v>
      </c>
      <c r="C18" s="7"/>
    </row>
    <row r="19" customFormat="false" ht="17.25" hidden="false" customHeight="true" outlineLevel="0" collapsed="false">
      <c r="B19" s="7" t="s">
        <v>18</v>
      </c>
      <c r="C19" s="7"/>
    </row>
    <row r="21" customFormat="false" ht="21.75" hidden="false" customHeight="true" outlineLevel="0" collapsed="false">
      <c r="B21" s="3" t="s">
        <v>19</v>
      </c>
    </row>
    <row r="22" customFormat="false" ht="31.5" hidden="false" customHeight="true" outlineLevel="0" collapsed="false">
      <c r="B22" s="7" t="s">
        <v>20</v>
      </c>
      <c r="C22" s="7"/>
    </row>
    <row r="23" customFormat="false" ht="31.5" hidden="false" customHeight="true" outlineLevel="0" collapsed="false">
      <c r="B23" s="7" t="s">
        <v>21</v>
      </c>
      <c r="C23" s="7"/>
    </row>
    <row r="24" customFormat="false" ht="31.5" hidden="false" customHeight="true" outlineLevel="0" collapsed="false">
      <c r="B24" s="7" t="s">
        <v>22</v>
      </c>
      <c r="C24" s="7"/>
    </row>
    <row r="25" customFormat="false" ht="31.5" hidden="false" customHeight="true" outlineLevel="0" collapsed="false">
      <c r="B25" s="7" t="s">
        <v>23</v>
      </c>
      <c r="C25" s="7"/>
    </row>
    <row r="26" customFormat="false" ht="31.5" hidden="false" customHeight="true" outlineLevel="0" collapsed="false">
      <c r="B26" s="7" t="s">
        <v>24</v>
      </c>
      <c r="C26" s="7"/>
    </row>
    <row r="28" customFormat="false" ht="21.75" hidden="false" customHeight="true" outlineLevel="0" collapsed="false">
      <c r="B28" s="3" t="s">
        <v>25</v>
      </c>
    </row>
    <row r="29" customFormat="false" ht="31.5" hidden="false" customHeight="true" outlineLevel="0" collapsed="false">
      <c r="B29" s="7" t="s">
        <v>26</v>
      </c>
      <c r="C29" s="7"/>
    </row>
    <row r="30" customFormat="false" ht="17.25" hidden="false" customHeight="true" outlineLevel="0" collapsed="false">
      <c r="B30" s="7" t="s">
        <v>27</v>
      </c>
      <c r="C30" s="7"/>
    </row>
    <row r="31" customFormat="false" ht="31.5" hidden="false" customHeight="true" outlineLevel="0" collapsed="false">
      <c r="B31" s="7" t="s">
        <v>28</v>
      </c>
      <c r="C31" s="7"/>
    </row>
    <row r="33" customFormat="false" ht="21.75" hidden="false" customHeight="true" outlineLevel="0" collapsed="false">
      <c r="B33" s="3" t="s">
        <v>29</v>
      </c>
    </row>
    <row r="34" customFormat="false" ht="31.5" hidden="false" customHeight="true" outlineLevel="0" collapsed="false">
      <c r="B34" s="7" t="s">
        <v>30</v>
      </c>
      <c r="C34" s="7"/>
    </row>
    <row r="36" customFormat="false" ht="21.75" hidden="false" customHeight="true" outlineLevel="0" collapsed="false">
      <c r="B36" s="3" t="s">
        <v>31</v>
      </c>
    </row>
    <row r="37" customFormat="false" ht="31.5" hidden="false" customHeight="true" outlineLevel="0" collapsed="false">
      <c r="B37" s="7" t="s">
        <v>32</v>
      </c>
      <c r="C37" s="7"/>
    </row>
    <row r="38" customFormat="false" ht="31.5" hidden="false" customHeight="true" outlineLevel="0" collapsed="false">
      <c r="B38" s="7" t="s">
        <v>33</v>
      </c>
      <c r="C38" s="7"/>
    </row>
    <row r="40" customFormat="false" ht="21.75" hidden="false" customHeight="true" outlineLevel="0" collapsed="false">
      <c r="B40" s="3" t="s">
        <v>34</v>
      </c>
    </row>
    <row r="41" customFormat="false" ht="31.5" hidden="false" customHeight="true" outlineLevel="0" collapsed="false">
      <c r="B41" s="7" t="s">
        <v>35</v>
      </c>
      <c r="C41" s="7"/>
    </row>
  </sheetData>
  <sheetProtection sheet="true" formatCells="false" formatColumns="false" formatRows="false"/>
  <mergeCells count="18">
    <mergeCell ref="B12:C12"/>
    <mergeCell ref="B13:C13"/>
    <mergeCell ref="B16:C16"/>
    <mergeCell ref="B17:C17"/>
    <mergeCell ref="B18:C18"/>
    <mergeCell ref="B19:C19"/>
    <mergeCell ref="B22:C22"/>
    <mergeCell ref="B23:C23"/>
    <mergeCell ref="B24:C24"/>
    <mergeCell ref="B25:C25"/>
    <mergeCell ref="B26:C26"/>
    <mergeCell ref="B29:C29"/>
    <mergeCell ref="B30:C30"/>
    <mergeCell ref="B31:C31"/>
    <mergeCell ref="B34:C34"/>
    <mergeCell ref="B37:C37"/>
    <mergeCell ref="B38:C38"/>
    <mergeCell ref="B41:C41"/>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6"/>
    <col collapsed="false" customWidth="true" hidden="false" outlineLevel="0" max="3" min="3" style="0" width="10"/>
    <col collapsed="false" customWidth="true" hidden="false" outlineLevel="0" max="4" min="4" style="0" width="15"/>
    <col collapsed="false" customWidth="true" hidden="false" outlineLevel="0" max="5" min="5" style="0" width="9"/>
    <col collapsed="false" customWidth="true" hidden="false" outlineLevel="0" max="6" min="6" style="0" width="11"/>
    <col collapsed="false" customWidth="true" hidden="false" outlineLevel="0" max="10" min="7" style="0" width="10"/>
  </cols>
  <sheetData>
    <row r="1" customFormat="false" ht="27.75" hidden="false" customHeight="true" outlineLevel="0" collapsed="false">
      <c r="A1" s="8" t="s">
        <v>36</v>
      </c>
    </row>
    <row r="2" customFormat="false" ht="15" hidden="false" customHeight="false" outlineLevel="0" collapsed="false">
      <c r="A2" s="9" t="s">
        <v>37</v>
      </c>
    </row>
    <row r="4" customFormat="false" ht="19.5" hidden="false" customHeight="true" outlineLevel="0" collapsed="false">
      <c r="A4" s="10" t="s">
        <v>38</v>
      </c>
      <c r="B4" s="10"/>
      <c r="C4" s="11" t="s">
        <v>39</v>
      </c>
      <c r="D4" s="11"/>
      <c r="E4" s="10" t="s">
        <v>40</v>
      </c>
      <c r="F4" s="10"/>
      <c r="G4" s="12" t="s">
        <v>41</v>
      </c>
      <c r="H4" s="12"/>
      <c r="I4" s="11" t="s">
        <v>42</v>
      </c>
      <c r="J4" s="11"/>
    </row>
    <row r="5" customFormat="false" ht="30" hidden="false" customHeight="true" outlineLevel="0" collapsed="false">
      <c r="A5" s="13" t="n">
        <f aca="false">COUNT(Ideas!$J$6:$J$105)</f>
        <v>5</v>
      </c>
      <c r="B5" s="13"/>
      <c r="C5" s="14" t="n">
        <f aca="false">COUNTIF(Ideas!$K$6:$K$105,"Strong")</f>
        <v>2</v>
      </c>
      <c r="D5" s="14"/>
      <c r="E5" s="13" t="n">
        <f aca="false">COUNTIF(Ideas!$K$6:$K$105,"Worth exploring")</f>
        <v>2</v>
      </c>
      <c r="F5" s="13"/>
      <c r="G5" s="15" t="n">
        <f aca="false">COUNTIF(Ideas!$K$6:$K$105,"Park it")</f>
        <v>1</v>
      </c>
      <c r="H5" s="15"/>
      <c r="I5" s="14" t="n">
        <f aca="false">IF(COUNT(Ideas!$J$6:$J$105)=0,"",MAX(Ideas!$J$6:$J$105))</f>
        <v>71</v>
      </c>
      <c r="J5" s="14"/>
    </row>
    <row r="6" customFormat="false" ht="18" hidden="false" customHeight="true" outlineLevel="0" collapsed="false">
      <c r="A6" s="16" t="s">
        <v>43</v>
      </c>
      <c r="B6" s="16"/>
      <c r="C6" s="17" t="s">
        <v>44</v>
      </c>
      <c r="D6" s="17"/>
      <c r="E6" s="16" t="s">
        <v>45</v>
      </c>
      <c r="F6" s="16"/>
      <c r="G6" s="18" t="s">
        <v>46</v>
      </c>
      <c r="H6" s="18"/>
      <c r="I6" s="17" t="s">
        <v>47</v>
      </c>
      <c r="J6" s="17"/>
    </row>
    <row r="9" customFormat="false" ht="23.85" hidden="false" customHeight="false" outlineLevel="0" collapsed="false">
      <c r="A9" s="19" t="s">
        <v>48</v>
      </c>
      <c r="B9" s="20" t="s">
        <v>49</v>
      </c>
      <c r="C9" s="19" t="s">
        <v>50</v>
      </c>
      <c r="D9" s="19" t="s">
        <v>51</v>
      </c>
      <c r="E9" s="19" t="s">
        <v>52</v>
      </c>
      <c r="F9" s="19" t="s">
        <v>53</v>
      </c>
      <c r="G9" s="19" t="s">
        <v>54</v>
      </c>
      <c r="H9" s="19" t="s">
        <v>55</v>
      </c>
      <c r="I9" s="19" t="s">
        <v>56</v>
      </c>
    </row>
    <row r="10" customFormat="false" ht="26.85" hidden="false" customHeight="false" outlineLevel="0" collapsed="false">
      <c r="A10" s="21" t="n">
        <f aca="false">IF(1&gt;COUNT(Ideas!$P$6:$P$105),"",1)</f>
        <v>1</v>
      </c>
      <c r="B10" s="22" t="str">
        <f aca="false">IF($A10="","",INDEX(Ideas!$A$6:$A$105,MATCH(LARGE(Ideas!$P$6:$P$105,1),Ideas!$P$6:$P$105,0)))</f>
        <v>Example: Teacher planner for supply teachers</v>
      </c>
      <c r="C10" s="23" t="n">
        <f aca="false">IF($A10="","",INDEX(Ideas!$J$6:$J$105,MATCH(LARGE(Ideas!$P$6:$P$105,1),Ideas!$P$6:$P$105,0)))</f>
        <v>71</v>
      </c>
      <c r="D10" s="24" t="str">
        <f aca="false">IF($A10="","",INDEX(Ideas!$K$6:$K$105,MATCH(LARGE(Ideas!$P$6:$P$105,1),Ideas!$P$6:$P$105,0)))</f>
        <v>Strong</v>
      </c>
      <c r="E10" s="23" t="n">
        <f aca="false">IF($A10="","",INDEX(Ideas!$D$6:$D$105,MATCH(LARGE(Ideas!$P$6:$P$105,1),Ideas!$P$6:$P$105,0)))</f>
        <v>4</v>
      </c>
      <c r="F10" s="23" t="n">
        <f aca="false">IF($A10="","",INDEX(Ideas!$E$6:$E$105,MATCH(LARGE(Ideas!$P$6:$P$105,1),Ideas!$P$6:$P$105,0)))</f>
        <v>4</v>
      </c>
      <c r="G10" s="23" t="n">
        <f aca="false">IF($A10="","",INDEX(Ideas!$F$6:$F$105,MATCH(LARGE(Ideas!$P$6:$P$105,1),Ideas!$P$6:$P$105,0)))</f>
        <v>3</v>
      </c>
      <c r="H10" s="23" t="n">
        <f aca="false">IF($A10="","",INDEX(Ideas!$G$6:$G$105,MATCH(LARGE(Ideas!$P$6:$P$105,1),Ideas!$P$6:$P$105,0)))</f>
        <v>4</v>
      </c>
      <c r="I10" s="23" t="n">
        <f aca="false">IF($A10="","",INDEX(Ideas!$H$6:$H$105,MATCH(LARGE(Ideas!$P$6:$P$105,1),Ideas!$P$6:$P$105,0)))</f>
        <v>4</v>
      </c>
    </row>
    <row r="11" customFormat="false" ht="15" hidden="false" customHeight="false" outlineLevel="0" collapsed="false">
      <c r="A11" s="21" t="n">
        <f aca="false">IF(2&gt;COUNT(Ideas!$P$6:$P$105),"",2)</f>
        <v>2</v>
      </c>
      <c r="B11" s="22" t="str">
        <f aca="false">IF($A11="","",INDEX(Ideas!$A$6:$A$105,MATCH(LARGE(Ideas!$P$6:$P$105,2),Ideas!$P$6:$P$105,0)))</f>
        <v>Example: Kids' chore chart bundle</v>
      </c>
      <c r="C11" s="23" t="n">
        <f aca="false">IF($A11="","",INDEX(Ideas!$J$6:$J$105,MATCH(LARGE(Ideas!$P$6:$P$105,2),Ideas!$P$6:$P$105,0)))</f>
        <v>71</v>
      </c>
      <c r="D11" s="24" t="str">
        <f aca="false">IF($A11="","",INDEX(Ideas!$K$6:$K$105,MATCH(LARGE(Ideas!$P$6:$P$105,2),Ideas!$P$6:$P$105,0)))</f>
        <v>Strong</v>
      </c>
      <c r="E11" s="23" t="n">
        <f aca="false">IF($A11="","",INDEX(Ideas!$D$6:$D$105,MATCH(LARGE(Ideas!$P$6:$P$105,2),Ideas!$P$6:$P$105,0)))</f>
        <v>4</v>
      </c>
      <c r="F11" s="23" t="n">
        <f aca="false">IF($A11="","",INDEX(Ideas!$E$6:$E$105,MATCH(LARGE(Ideas!$P$6:$P$105,2),Ideas!$P$6:$P$105,0)))</f>
        <v>3</v>
      </c>
      <c r="G11" s="23" t="n">
        <f aca="false">IF($A11="","",INDEX(Ideas!$F$6:$F$105,MATCH(LARGE(Ideas!$P$6:$P$105,2),Ideas!$P$6:$P$105,0)))</f>
        <v>5</v>
      </c>
      <c r="H11" s="23" t="n">
        <f aca="false">IF($A11="","",INDEX(Ideas!$G$6:$G$105,MATCH(LARGE(Ideas!$P$6:$P$105,2),Ideas!$P$6:$P$105,0)))</f>
        <v>5</v>
      </c>
      <c r="I11" s="23" t="n">
        <f aca="false">IF($A11="","",INDEX(Ideas!$H$6:$H$105,MATCH(LARGE(Ideas!$P$6:$P$105,2),Ideas!$P$6:$P$105,0)))</f>
        <v>3</v>
      </c>
    </row>
    <row r="12" customFormat="false" ht="26.85" hidden="false" customHeight="false" outlineLevel="0" collapsed="false">
      <c r="A12" s="21" t="n">
        <f aca="false">IF(3&gt;COUNT(Ideas!$P$6:$P$105),"",3)</f>
        <v>3</v>
      </c>
      <c r="B12" s="22" t="str">
        <f aca="false">IF($A12="","",INDEX(Ideas!$A$6:$A$105,MATCH(LARGE(Ideas!$P$6:$P$105,3),Ideas!$P$6:$P$105,0)))</f>
        <v>Example: Wedding budget spreadsheet</v>
      </c>
      <c r="C12" s="23" t="n">
        <f aca="false">IF($A12="","",INDEX(Ideas!$J$6:$J$105,MATCH(LARGE(Ideas!$P$6:$P$105,3),Ideas!$P$6:$P$105,0)))</f>
        <v>68</v>
      </c>
      <c r="D12" s="24" t="str">
        <f aca="false">IF($A12="","",INDEX(Ideas!$K$6:$K$105,MATCH(LARGE(Ideas!$P$6:$P$105,3),Ideas!$P$6:$P$105,0)))</f>
        <v>Worth exploring</v>
      </c>
      <c r="E12" s="23" t="n">
        <f aca="false">IF($A12="","",INDEX(Ideas!$D$6:$D$105,MATCH(LARGE(Ideas!$P$6:$P$105,3),Ideas!$P$6:$P$105,0)))</f>
        <v>5</v>
      </c>
      <c r="F12" s="23" t="n">
        <f aca="false">IF($A12="","",INDEX(Ideas!$E$6:$E$105,MATCH(LARGE(Ideas!$P$6:$P$105,3),Ideas!$P$6:$P$105,0)))</f>
        <v>2</v>
      </c>
      <c r="G12" s="23" t="n">
        <f aca="false">IF($A12="","",INDEX(Ideas!$F$6:$F$105,MATCH(LARGE(Ideas!$P$6:$P$105,3),Ideas!$P$6:$P$105,0)))</f>
        <v>4</v>
      </c>
      <c r="H12" s="23" t="n">
        <f aca="false">IF($A12="","",INDEX(Ideas!$G$6:$G$105,MATCH(LARGE(Ideas!$P$6:$P$105,3),Ideas!$P$6:$P$105,0)))</f>
        <v>3</v>
      </c>
      <c r="I12" s="23" t="n">
        <f aca="false">IF($A12="","",INDEX(Ideas!$H$6:$H$105,MATCH(LARGE(Ideas!$P$6:$P$105,3),Ideas!$P$6:$P$105,0)))</f>
        <v>4</v>
      </c>
    </row>
    <row r="13" customFormat="false" ht="15" hidden="false" customHeight="false" outlineLevel="0" collapsed="false">
      <c r="A13" s="21" t="n">
        <f aca="false">IF(4&gt;COUNT(Ideas!$P$6:$P$105),"",4)</f>
        <v>4</v>
      </c>
      <c r="B13" s="22" t="str">
        <f aca="false">IF($A13="","",INDEX(Ideas!$A$6:$A$105,MATCH(LARGE(Ideas!$P$6:$P$105,4),Ideas!$P$6:$P$105,0)))</f>
        <v>Example: Small shop stock tracker</v>
      </c>
      <c r="C13" s="23" t="n">
        <f aca="false">IF($A13="","",INDEX(Ideas!$J$6:$J$105,MATCH(LARGE(Ideas!$P$6:$P$105,4),Ideas!$P$6:$P$105,0)))</f>
        <v>54</v>
      </c>
      <c r="D13" s="24" t="str">
        <f aca="false">IF($A13="","",INDEX(Ideas!$K$6:$K$105,MATCH(LARGE(Ideas!$P$6:$P$105,4),Ideas!$P$6:$P$105,0)))</f>
        <v>Worth exploring</v>
      </c>
      <c r="E13" s="23" t="n">
        <f aca="false">IF($A13="","",INDEX(Ideas!$D$6:$D$105,MATCH(LARGE(Ideas!$P$6:$P$105,4),Ideas!$P$6:$P$105,0)))</f>
        <v>3</v>
      </c>
      <c r="F13" s="23" t="n">
        <f aca="false">IF($A13="","",INDEX(Ideas!$E$6:$E$105,MATCH(LARGE(Ideas!$P$6:$P$105,4),Ideas!$P$6:$P$105,0)))</f>
        <v>4</v>
      </c>
      <c r="G13" s="23" t="n">
        <f aca="false">IF($A13="","",INDEX(Ideas!$F$6:$F$105,MATCH(LARGE(Ideas!$P$6:$P$105,4),Ideas!$P$6:$P$105,0)))</f>
        <v>2</v>
      </c>
      <c r="H13" s="23" t="n">
        <f aca="false">IF($A13="","",INDEX(Ideas!$G$6:$G$105,MATCH(LARGE(Ideas!$P$6:$P$105,4),Ideas!$P$6:$P$105,0)))</f>
        <v>2</v>
      </c>
      <c r="I13" s="23" t="n">
        <f aca="false">IF($A13="","",INDEX(Ideas!$H$6:$H$105,MATCH(LARGE(Ideas!$P$6:$P$105,4),Ideas!$P$6:$P$105,0)))</f>
        <v>4</v>
      </c>
    </row>
    <row r="14" customFormat="false" ht="15" hidden="false" customHeight="false" outlineLevel="0" collapsed="false">
      <c r="A14" s="21" t="n">
        <f aca="false">IF(5&gt;COUNT(Ideas!$P$6:$P$105),"",5)</f>
        <v>5</v>
      </c>
      <c r="B14" s="22" t="str">
        <f aca="false">IF($A14="","",INDEX(Ideas!$A$6:$A$105,MATCH(LARGE(Ideas!$P$6:$P$105,5),Ideas!$P$6:$P$105,0)))</f>
        <v>Example: Garden planner</v>
      </c>
      <c r="C14" s="23" t="n">
        <f aca="false">IF($A14="","",INDEX(Ideas!$J$6:$J$105,MATCH(LARGE(Ideas!$P$6:$P$105,5),Ideas!$P$6:$P$105,0)))</f>
        <v>46</v>
      </c>
      <c r="D14" s="24" t="str">
        <f aca="false">IF($A14="","",INDEX(Ideas!$K$6:$K$105,MATCH(LARGE(Ideas!$P$6:$P$105,5),Ideas!$P$6:$P$105,0)))</f>
        <v>Park it</v>
      </c>
      <c r="E14" s="23" t="n">
        <f aca="false">IF($A14="","",INDEX(Ideas!$D$6:$D$105,MATCH(LARGE(Ideas!$P$6:$P$105,5),Ideas!$P$6:$P$105,0)))</f>
        <v>3</v>
      </c>
      <c r="F14" s="23" t="n">
        <f aca="false">IF($A14="","",INDEX(Ideas!$E$6:$E$105,MATCH(LARGE(Ideas!$P$6:$P$105,5),Ideas!$P$6:$P$105,0)))</f>
        <v>3</v>
      </c>
      <c r="G14" s="23" t="n">
        <f aca="false">IF($A14="","",INDEX(Ideas!$F$6:$F$105,MATCH(LARGE(Ideas!$P$6:$P$105,5),Ideas!$P$6:$P$105,0)))</f>
        <v>3</v>
      </c>
      <c r="H14" s="23" t="n">
        <f aca="false">IF($A14="","",INDEX(Ideas!$G$6:$G$105,MATCH(LARGE(Ideas!$P$6:$P$105,5),Ideas!$P$6:$P$105,0)))</f>
        <v>2</v>
      </c>
      <c r="I14" s="23" t="n">
        <f aca="false">IF($A14="","",INDEX(Ideas!$H$6:$H$105,MATCH(LARGE(Ideas!$P$6:$P$105,5),Ideas!$P$6:$P$105,0)))</f>
        <v>3</v>
      </c>
    </row>
    <row r="15" customFormat="false" ht="15" hidden="false" customHeight="false" outlineLevel="0" collapsed="false">
      <c r="A15" s="21" t="str">
        <f aca="false">IF(6&gt;COUNT(Ideas!$P$6:$P$105),"",6)</f>
        <v/>
      </c>
      <c r="B15" s="22" t="str">
        <f aca="false">IF($A15="","",INDEX(Ideas!$A$6:$A$105,MATCH(LARGE(Ideas!$P$6:$P$105,6),Ideas!$P$6:$P$105,0)))</f>
        <v/>
      </c>
      <c r="C15" s="23" t="str">
        <f aca="false">IF($A15="","",INDEX(Ideas!$J$6:$J$105,MATCH(LARGE(Ideas!$P$6:$P$105,6),Ideas!$P$6:$P$105,0)))</f>
        <v/>
      </c>
      <c r="D15" s="24" t="str">
        <f aca="false">IF($A15="","",INDEX(Ideas!$K$6:$K$105,MATCH(LARGE(Ideas!$P$6:$P$105,6),Ideas!$P$6:$P$105,0)))</f>
        <v/>
      </c>
      <c r="E15" s="23" t="str">
        <f aca="false">IF($A15="","",INDEX(Ideas!$D$6:$D$105,MATCH(LARGE(Ideas!$P$6:$P$105,6),Ideas!$P$6:$P$105,0)))</f>
        <v/>
      </c>
      <c r="F15" s="23" t="str">
        <f aca="false">IF($A15="","",INDEX(Ideas!$E$6:$E$105,MATCH(LARGE(Ideas!$P$6:$P$105,6),Ideas!$P$6:$P$105,0)))</f>
        <v/>
      </c>
      <c r="G15" s="23" t="str">
        <f aca="false">IF($A15="","",INDEX(Ideas!$F$6:$F$105,MATCH(LARGE(Ideas!$P$6:$P$105,6),Ideas!$P$6:$P$105,0)))</f>
        <v/>
      </c>
      <c r="H15" s="23" t="str">
        <f aca="false">IF($A15="","",INDEX(Ideas!$G$6:$G$105,MATCH(LARGE(Ideas!$P$6:$P$105,6),Ideas!$P$6:$P$105,0)))</f>
        <v/>
      </c>
      <c r="I15" s="23" t="str">
        <f aca="false">IF($A15="","",INDEX(Ideas!$H$6:$H$105,MATCH(LARGE(Ideas!$P$6:$P$105,6),Ideas!$P$6:$P$105,0)))</f>
        <v/>
      </c>
    </row>
    <row r="16" customFormat="false" ht="15" hidden="false" customHeight="false" outlineLevel="0" collapsed="false">
      <c r="A16" s="21" t="str">
        <f aca="false">IF(7&gt;COUNT(Ideas!$P$6:$P$105),"",7)</f>
        <v/>
      </c>
      <c r="B16" s="22" t="str">
        <f aca="false">IF($A16="","",INDEX(Ideas!$A$6:$A$105,MATCH(LARGE(Ideas!$P$6:$P$105,7),Ideas!$P$6:$P$105,0)))</f>
        <v/>
      </c>
      <c r="C16" s="23" t="str">
        <f aca="false">IF($A16="","",INDEX(Ideas!$J$6:$J$105,MATCH(LARGE(Ideas!$P$6:$P$105,7),Ideas!$P$6:$P$105,0)))</f>
        <v/>
      </c>
      <c r="D16" s="24" t="str">
        <f aca="false">IF($A16="","",INDEX(Ideas!$K$6:$K$105,MATCH(LARGE(Ideas!$P$6:$P$105,7),Ideas!$P$6:$P$105,0)))</f>
        <v/>
      </c>
      <c r="E16" s="23" t="str">
        <f aca="false">IF($A16="","",INDEX(Ideas!$D$6:$D$105,MATCH(LARGE(Ideas!$P$6:$P$105,7),Ideas!$P$6:$P$105,0)))</f>
        <v/>
      </c>
      <c r="F16" s="23" t="str">
        <f aca="false">IF($A16="","",INDEX(Ideas!$E$6:$E$105,MATCH(LARGE(Ideas!$P$6:$P$105,7),Ideas!$P$6:$P$105,0)))</f>
        <v/>
      </c>
      <c r="G16" s="23" t="str">
        <f aca="false">IF($A16="","",INDEX(Ideas!$F$6:$F$105,MATCH(LARGE(Ideas!$P$6:$P$105,7),Ideas!$P$6:$P$105,0)))</f>
        <v/>
      </c>
      <c r="H16" s="23" t="str">
        <f aca="false">IF($A16="","",INDEX(Ideas!$G$6:$G$105,MATCH(LARGE(Ideas!$P$6:$P$105,7),Ideas!$P$6:$P$105,0)))</f>
        <v/>
      </c>
      <c r="I16" s="23" t="str">
        <f aca="false">IF($A16="","",INDEX(Ideas!$H$6:$H$105,MATCH(LARGE(Ideas!$P$6:$P$105,7),Ideas!$P$6:$P$105,0)))</f>
        <v/>
      </c>
    </row>
    <row r="17" customFormat="false" ht="15" hidden="false" customHeight="false" outlineLevel="0" collapsed="false">
      <c r="A17" s="21" t="str">
        <f aca="false">IF(8&gt;COUNT(Ideas!$P$6:$P$105),"",8)</f>
        <v/>
      </c>
      <c r="B17" s="22" t="str">
        <f aca="false">IF($A17="","",INDEX(Ideas!$A$6:$A$105,MATCH(LARGE(Ideas!$P$6:$P$105,8),Ideas!$P$6:$P$105,0)))</f>
        <v/>
      </c>
      <c r="C17" s="23" t="str">
        <f aca="false">IF($A17="","",INDEX(Ideas!$J$6:$J$105,MATCH(LARGE(Ideas!$P$6:$P$105,8),Ideas!$P$6:$P$105,0)))</f>
        <v/>
      </c>
      <c r="D17" s="24" t="str">
        <f aca="false">IF($A17="","",INDEX(Ideas!$K$6:$K$105,MATCH(LARGE(Ideas!$P$6:$P$105,8),Ideas!$P$6:$P$105,0)))</f>
        <v/>
      </c>
      <c r="E17" s="23" t="str">
        <f aca="false">IF($A17="","",INDEX(Ideas!$D$6:$D$105,MATCH(LARGE(Ideas!$P$6:$P$105,8),Ideas!$P$6:$P$105,0)))</f>
        <v/>
      </c>
      <c r="F17" s="23" t="str">
        <f aca="false">IF($A17="","",INDEX(Ideas!$E$6:$E$105,MATCH(LARGE(Ideas!$P$6:$P$105,8),Ideas!$P$6:$P$105,0)))</f>
        <v/>
      </c>
      <c r="G17" s="23" t="str">
        <f aca="false">IF($A17="","",INDEX(Ideas!$F$6:$F$105,MATCH(LARGE(Ideas!$P$6:$P$105,8),Ideas!$P$6:$P$105,0)))</f>
        <v/>
      </c>
      <c r="H17" s="23" t="str">
        <f aca="false">IF($A17="","",INDEX(Ideas!$G$6:$G$105,MATCH(LARGE(Ideas!$P$6:$P$105,8),Ideas!$P$6:$P$105,0)))</f>
        <v/>
      </c>
      <c r="I17" s="23" t="str">
        <f aca="false">IF($A17="","",INDEX(Ideas!$H$6:$H$105,MATCH(LARGE(Ideas!$P$6:$P$105,8),Ideas!$P$6:$P$105,0)))</f>
        <v/>
      </c>
    </row>
    <row r="18" customFormat="false" ht="15" hidden="false" customHeight="false" outlineLevel="0" collapsed="false">
      <c r="A18" s="21" t="str">
        <f aca="false">IF(9&gt;COUNT(Ideas!$P$6:$P$105),"",9)</f>
        <v/>
      </c>
      <c r="B18" s="22" t="str">
        <f aca="false">IF($A18="","",INDEX(Ideas!$A$6:$A$105,MATCH(LARGE(Ideas!$P$6:$P$105,9),Ideas!$P$6:$P$105,0)))</f>
        <v/>
      </c>
      <c r="C18" s="23" t="str">
        <f aca="false">IF($A18="","",INDEX(Ideas!$J$6:$J$105,MATCH(LARGE(Ideas!$P$6:$P$105,9),Ideas!$P$6:$P$105,0)))</f>
        <v/>
      </c>
      <c r="D18" s="24" t="str">
        <f aca="false">IF($A18="","",INDEX(Ideas!$K$6:$K$105,MATCH(LARGE(Ideas!$P$6:$P$105,9),Ideas!$P$6:$P$105,0)))</f>
        <v/>
      </c>
      <c r="E18" s="23" t="str">
        <f aca="false">IF($A18="","",INDEX(Ideas!$D$6:$D$105,MATCH(LARGE(Ideas!$P$6:$P$105,9),Ideas!$P$6:$P$105,0)))</f>
        <v/>
      </c>
      <c r="F18" s="23" t="str">
        <f aca="false">IF($A18="","",INDEX(Ideas!$E$6:$E$105,MATCH(LARGE(Ideas!$P$6:$P$105,9),Ideas!$P$6:$P$105,0)))</f>
        <v/>
      </c>
      <c r="G18" s="23" t="str">
        <f aca="false">IF($A18="","",INDEX(Ideas!$F$6:$F$105,MATCH(LARGE(Ideas!$P$6:$P$105,9),Ideas!$P$6:$P$105,0)))</f>
        <v/>
      </c>
      <c r="H18" s="23" t="str">
        <f aca="false">IF($A18="","",INDEX(Ideas!$G$6:$G$105,MATCH(LARGE(Ideas!$P$6:$P$105,9),Ideas!$P$6:$P$105,0)))</f>
        <v/>
      </c>
      <c r="I18" s="23" t="str">
        <f aca="false">IF($A18="","",INDEX(Ideas!$H$6:$H$105,MATCH(LARGE(Ideas!$P$6:$P$105,9),Ideas!$P$6:$P$105,0)))</f>
        <v/>
      </c>
    </row>
    <row r="19" customFormat="false" ht="15" hidden="false" customHeight="false" outlineLevel="0" collapsed="false">
      <c r="A19" s="21" t="str">
        <f aca="false">IF(10&gt;COUNT(Ideas!$P$6:$P$105),"",10)</f>
        <v/>
      </c>
      <c r="B19" s="22" t="str">
        <f aca="false">IF($A19="","",INDEX(Ideas!$A$6:$A$105,MATCH(LARGE(Ideas!$P$6:$P$105,10),Ideas!$P$6:$P$105,0)))</f>
        <v/>
      </c>
      <c r="C19" s="23" t="str">
        <f aca="false">IF($A19="","",INDEX(Ideas!$J$6:$J$105,MATCH(LARGE(Ideas!$P$6:$P$105,10),Ideas!$P$6:$P$105,0)))</f>
        <v/>
      </c>
      <c r="D19" s="24" t="str">
        <f aca="false">IF($A19="","",INDEX(Ideas!$K$6:$K$105,MATCH(LARGE(Ideas!$P$6:$P$105,10),Ideas!$P$6:$P$105,0)))</f>
        <v/>
      </c>
      <c r="E19" s="23" t="str">
        <f aca="false">IF($A19="","",INDEX(Ideas!$D$6:$D$105,MATCH(LARGE(Ideas!$P$6:$P$105,10),Ideas!$P$6:$P$105,0)))</f>
        <v/>
      </c>
      <c r="F19" s="23" t="str">
        <f aca="false">IF($A19="","",INDEX(Ideas!$E$6:$E$105,MATCH(LARGE(Ideas!$P$6:$P$105,10),Ideas!$P$6:$P$105,0)))</f>
        <v/>
      </c>
      <c r="G19" s="23" t="str">
        <f aca="false">IF($A19="","",INDEX(Ideas!$F$6:$F$105,MATCH(LARGE(Ideas!$P$6:$P$105,10),Ideas!$P$6:$P$105,0)))</f>
        <v/>
      </c>
      <c r="H19" s="23" t="str">
        <f aca="false">IF($A19="","",INDEX(Ideas!$G$6:$G$105,MATCH(LARGE(Ideas!$P$6:$P$105,10),Ideas!$P$6:$P$105,0)))</f>
        <v/>
      </c>
      <c r="I19" s="23" t="str">
        <f aca="false">IF($A19="","",INDEX(Ideas!$H$6:$H$105,MATCH(LARGE(Ideas!$P$6:$P$105,10),Ideas!$P$6:$P$105,0)))</f>
        <v/>
      </c>
    </row>
    <row r="20" customFormat="false" ht="15" hidden="false" customHeight="false" outlineLevel="0" collapsed="false">
      <c r="A20" s="21" t="str">
        <f aca="false">IF(11&gt;COUNT(Ideas!$P$6:$P$105),"",11)</f>
        <v/>
      </c>
      <c r="B20" s="22" t="str">
        <f aca="false">IF($A20="","",INDEX(Ideas!$A$6:$A$105,MATCH(LARGE(Ideas!$P$6:$P$105,11),Ideas!$P$6:$P$105,0)))</f>
        <v/>
      </c>
      <c r="C20" s="23" t="str">
        <f aca="false">IF($A20="","",INDEX(Ideas!$J$6:$J$105,MATCH(LARGE(Ideas!$P$6:$P$105,11),Ideas!$P$6:$P$105,0)))</f>
        <v/>
      </c>
      <c r="D20" s="24" t="str">
        <f aca="false">IF($A20="","",INDEX(Ideas!$K$6:$K$105,MATCH(LARGE(Ideas!$P$6:$P$105,11),Ideas!$P$6:$P$105,0)))</f>
        <v/>
      </c>
      <c r="E20" s="23" t="str">
        <f aca="false">IF($A20="","",INDEX(Ideas!$D$6:$D$105,MATCH(LARGE(Ideas!$P$6:$P$105,11),Ideas!$P$6:$P$105,0)))</f>
        <v/>
      </c>
      <c r="F20" s="23" t="str">
        <f aca="false">IF($A20="","",INDEX(Ideas!$E$6:$E$105,MATCH(LARGE(Ideas!$P$6:$P$105,11),Ideas!$P$6:$P$105,0)))</f>
        <v/>
      </c>
      <c r="G20" s="23" t="str">
        <f aca="false">IF($A20="","",INDEX(Ideas!$F$6:$F$105,MATCH(LARGE(Ideas!$P$6:$P$105,11),Ideas!$P$6:$P$105,0)))</f>
        <v/>
      </c>
      <c r="H20" s="23" t="str">
        <f aca="false">IF($A20="","",INDEX(Ideas!$G$6:$G$105,MATCH(LARGE(Ideas!$P$6:$P$105,11),Ideas!$P$6:$P$105,0)))</f>
        <v/>
      </c>
      <c r="I20" s="23" t="str">
        <f aca="false">IF($A20="","",INDEX(Ideas!$H$6:$H$105,MATCH(LARGE(Ideas!$P$6:$P$105,11),Ideas!$P$6:$P$105,0)))</f>
        <v/>
      </c>
    </row>
    <row r="21" customFormat="false" ht="15" hidden="false" customHeight="false" outlineLevel="0" collapsed="false">
      <c r="A21" s="21" t="str">
        <f aca="false">IF(12&gt;COUNT(Ideas!$P$6:$P$105),"",12)</f>
        <v/>
      </c>
      <c r="B21" s="22" t="str">
        <f aca="false">IF($A21="","",INDEX(Ideas!$A$6:$A$105,MATCH(LARGE(Ideas!$P$6:$P$105,12),Ideas!$P$6:$P$105,0)))</f>
        <v/>
      </c>
      <c r="C21" s="23" t="str">
        <f aca="false">IF($A21="","",INDEX(Ideas!$J$6:$J$105,MATCH(LARGE(Ideas!$P$6:$P$105,12),Ideas!$P$6:$P$105,0)))</f>
        <v/>
      </c>
      <c r="D21" s="24" t="str">
        <f aca="false">IF($A21="","",INDEX(Ideas!$K$6:$K$105,MATCH(LARGE(Ideas!$P$6:$P$105,12),Ideas!$P$6:$P$105,0)))</f>
        <v/>
      </c>
      <c r="E21" s="23" t="str">
        <f aca="false">IF($A21="","",INDEX(Ideas!$D$6:$D$105,MATCH(LARGE(Ideas!$P$6:$P$105,12),Ideas!$P$6:$P$105,0)))</f>
        <v/>
      </c>
      <c r="F21" s="23" t="str">
        <f aca="false">IF($A21="","",INDEX(Ideas!$E$6:$E$105,MATCH(LARGE(Ideas!$P$6:$P$105,12),Ideas!$P$6:$P$105,0)))</f>
        <v/>
      </c>
      <c r="G21" s="23" t="str">
        <f aca="false">IF($A21="","",INDEX(Ideas!$F$6:$F$105,MATCH(LARGE(Ideas!$P$6:$P$105,12),Ideas!$P$6:$P$105,0)))</f>
        <v/>
      </c>
      <c r="H21" s="23" t="str">
        <f aca="false">IF($A21="","",INDEX(Ideas!$G$6:$G$105,MATCH(LARGE(Ideas!$P$6:$P$105,12),Ideas!$P$6:$P$105,0)))</f>
        <v/>
      </c>
      <c r="I21" s="23" t="str">
        <f aca="false">IF($A21="","",INDEX(Ideas!$H$6:$H$105,MATCH(LARGE(Ideas!$P$6:$P$105,12),Ideas!$P$6:$P$105,0)))</f>
        <v/>
      </c>
    </row>
    <row r="22" customFormat="false" ht="15" hidden="false" customHeight="false" outlineLevel="0" collapsed="false">
      <c r="A22" s="21" t="str">
        <f aca="false">IF(13&gt;COUNT(Ideas!$P$6:$P$105),"",13)</f>
        <v/>
      </c>
      <c r="B22" s="22" t="str">
        <f aca="false">IF($A22="","",INDEX(Ideas!$A$6:$A$105,MATCH(LARGE(Ideas!$P$6:$P$105,13),Ideas!$P$6:$P$105,0)))</f>
        <v/>
      </c>
      <c r="C22" s="23" t="str">
        <f aca="false">IF($A22="","",INDEX(Ideas!$J$6:$J$105,MATCH(LARGE(Ideas!$P$6:$P$105,13),Ideas!$P$6:$P$105,0)))</f>
        <v/>
      </c>
      <c r="D22" s="24" t="str">
        <f aca="false">IF($A22="","",INDEX(Ideas!$K$6:$K$105,MATCH(LARGE(Ideas!$P$6:$P$105,13),Ideas!$P$6:$P$105,0)))</f>
        <v/>
      </c>
      <c r="E22" s="23" t="str">
        <f aca="false">IF($A22="","",INDEX(Ideas!$D$6:$D$105,MATCH(LARGE(Ideas!$P$6:$P$105,13),Ideas!$P$6:$P$105,0)))</f>
        <v/>
      </c>
      <c r="F22" s="23" t="str">
        <f aca="false">IF($A22="","",INDEX(Ideas!$E$6:$E$105,MATCH(LARGE(Ideas!$P$6:$P$105,13),Ideas!$P$6:$P$105,0)))</f>
        <v/>
      </c>
      <c r="G22" s="23" t="str">
        <f aca="false">IF($A22="","",INDEX(Ideas!$F$6:$F$105,MATCH(LARGE(Ideas!$P$6:$P$105,13),Ideas!$P$6:$P$105,0)))</f>
        <v/>
      </c>
      <c r="H22" s="23" t="str">
        <f aca="false">IF($A22="","",INDEX(Ideas!$G$6:$G$105,MATCH(LARGE(Ideas!$P$6:$P$105,13),Ideas!$P$6:$P$105,0)))</f>
        <v/>
      </c>
      <c r="I22" s="23" t="str">
        <f aca="false">IF($A22="","",INDEX(Ideas!$H$6:$H$105,MATCH(LARGE(Ideas!$P$6:$P$105,13),Ideas!$P$6:$P$105,0)))</f>
        <v/>
      </c>
    </row>
    <row r="23" customFormat="false" ht="15" hidden="false" customHeight="false" outlineLevel="0" collapsed="false">
      <c r="A23" s="21" t="str">
        <f aca="false">IF(14&gt;COUNT(Ideas!$P$6:$P$105),"",14)</f>
        <v/>
      </c>
      <c r="B23" s="22" t="str">
        <f aca="false">IF($A23="","",INDEX(Ideas!$A$6:$A$105,MATCH(LARGE(Ideas!$P$6:$P$105,14),Ideas!$P$6:$P$105,0)))</f>
        <v/>
      </c>
      <c r="C23" s="23" t="str">
        <f aca="false">IF($A23="","",INDEX(Ideas!$J$6:$J$105,MATCH(LARGE(Ideas!$P$6:$P$105,14),Ideas!$P$6:$P$105,0)))</f>
        <v/>
      </c>
      <c r="D23" s="24" t="str">
        <f aca="false">IF($A23="","",INDEX(Ideas!$K$6:$K$105,MATCH(LARGE(Ideas!$P$6:$P$105,14),Ideas!$P$6:$P$105,0)))</f>
        <v/>
      </c>
      <c r="E23" s="23" t="str">
        <f aca="false">IF($A23="","",INDEX(Ideas!$D$6:$D$105,MATCH(LARGE(Ideas!$P$6:$P$105,14),Ideas!$P$6:$P$105,0)))</f>
        <v/>
      </c>
      <c r="F23" s="23" t="str">
        <f aca="false">IF($A23="","",INDEX(Ideas!$E$6:$E$105,MATCH(LARGE(Ideas!$P$6:$P$105,14),Ideas!$P$6:$P$105,0)))</f>
        <v/>
      </c>
      <c r="G23" s="23" t="str">
        <f aca="false">IF($A23="","",INDEX(Ideas!$F$6:$F$105,MATCH(LARGE(Ideas!$P$6:$P$105,14),Ideas!$P$6:$P$105,0)))</f>
        <v/>
      </c>
      <c r="H23" s="23" t="str">
        <f aca="false">IF($A23="","",INDEX(Ideas!$G$6:$G$105,MATCH(LARGE(Ideas!$P$6:$P$105,14),Ideas!$P$6:$P$105,0)))</f>
        <v/>
      </c>
      <c r="I23" s="23" t="str">
        <f aca="false">IF($A23="","",INDEX(Ideas!$H$6:$H$105,MATCH(LARGE(Ideas!$P$6:$P$105,14),Ideas!$P$6:$P$105,0)))</f>
        <v/>
      </c>
    </row>
    <row r="24" customFormat="false" ht="15" hidden="false" customHeight="false" outlineLevel="0" collapsed="false">
      <c r="A24" s="21" t="str">
        <f aca="false">IF(15&gt;COUNT(Ideas!$P$6:$P$105),"",15)</f>
        <v/>
      </c>
      <c r="B24" s="22" t="str">
        <f aca="false">IF($A24="","",INDEX(Ideas!$A$6:$A$105,MATCH(LARGE(Ideas!$P$6:$P$105,15),Ideas!$P$6:$P$105,0)))</f>
        <v/>
      </c>
      <c r="C24" s="23" t="str">
        <f aca="false">IF($A24="","",INDEX(Ideas!$J$6:$J$105,MATCH(LARGE(Ideas!$P$6:$P$105,15),Ideas!$P$6:$P$105,0)))</f>
        <v/>
      </c>
      <c r="D24" s="24" t="str">
        <f aca="false">IF($A24="","",INDEX(Ideas!$K$6:$K$105,MATCH(LARGE(Ideas!$P$6:$P$105,15),Ideas!$P$6:$P$105,0)))</f>
        <v/>
      </c>
      <c r="E24" s="23" t="str">
        <f aca="false">IF($A24="","",INDEX(Ideas!$D$6:$D$105,MATCH(LARGE(Ideas!$P$6:$P$105,15),Ideas!$P$6:$P$105,0)))</f>
        <v/>
      </c>
      <c r="F24" s="23" t="str">
        <f aca="false">IF($A24="","",INDEX(Ideas!$E$6:$E$105,MATCH(LARGE(Ideas!$P$6:$P$105,15),Ideas!$P$6:$P$105,0)))</f>
        <v/>
      </c>
      <c r="G24" s="23" t="str">
        <f aca="false">IF($A24="","",INDEX(Ideas!$F$6:$F$105,MATCH(LARGE(Ideas!$P$6:$P$105,15),Ideas!$P$6:$P$105,0)))</f>
        <v/>
      </c>
      <c r="H24" s="23" t="str">
        <f aca="false">IF($A24="","",INDEX(Ideas!$G$6:$G$105,MATCH(LARGE(Ideas!$P$6:$P$105,15),Ideas!$P$6:$P$105,0)))</f>
        <v/>
      </c>
      <c r="I24" s="23" t="str">
        <f aca="false">IF($A24="","",INDEX(Ideas!$H$6:$H$105,MATCH(LARGE(Ideas!$P$6:$P$105,15),Ideas!$P$6:$P$105,0)))</f>
        <v/>
      </c>
    </row>
    <row r="25" customFormat="false" ht="15" hidden="false" customHeight="false" outlineLevel="0" collapsed="false">
      <c r="A25" s="25" t="s">
        <v>57</v>
      </c>
    </row>
  </sheetData>
  <sheetProtection sheet="true" formatCells="false" formatColumns="false" formatRows="false"/>
  <mergeCells count="15">
    <mergeCell ref="A4:B4"/>
    <mergeCell ref="C4:D4"/>
    <mergeCell ref="E4:F4"/>
    <mergeCell ref="G4:H4"/>
    <mergeCell ref="I4:J4"/>
    <mergeCell ref="A5:B5"/>
    <mergeCell ref="C5:D5"/>
    <mergeCell ref="E5:F5"/>
    <mergeCell ref="G5:H5"/>
    <mergeCell ref="I5:J5"/>
    <mergeCell ref="A6:B6"/>
    <mergeCell ref="C6:D6"/>
    <mergeCell ref="E6:F6"/>
    <mergeCell ref="G6:H6"/>
    <mergeCell ref="I6:J6"/>
  </mergeCells>
  <conditionalFormatting sqref="D10:D24">
    <cfRule type="cellIs" priority="2" operator="equal" aboveAverage="0" equalAverage="0" bottom="0" percent="0" rank="0" text="" dxfId="0">
      <formula>"Strong"</formula>
    </cfRule>
    <cfRule type="cellIs" priority="3" operator="equal" aboveAverage="0" equalAverage="0" bottom="0" percent="0" rank="0" text="" dxfId="1">
      <formula>"Worth exploring"</formula>
    </cfRule>
    <cfRule type="cellIs" priority="4" operator="equal" aboveAverage="0" equalAverage="0" bottom="0" percent="0" rank="0" text="" dxfId="2">
      <formula>"Park it"</formula>
    </cfRule>
  </conditionalFormatting>
  <conditionalFormatting sqref="C10:C24">
    <cfRule type="dataBar" priority="5">
      <dataBar showValue="1" minLength="10" maxLength="90">
        <cfvo type="num" val="0"/>
        <cfvo type="num" val="100"/>
        <color rgb="FF42BFA5"/>
      </dataBar>
      <extLst>
        <ext xmlns:x14="http://schemas.microsoft.com/office/spreadsheetml/2009/9/main" uri="{B025F937-C7B1-47D3-B67F-A62EFF666E3E}">
          <x14:id>{A35B10C4-29A9-4814-86F7-46A17ACD5659}</x14:id>
        </ext>
      </extLst>
    </cfRule>
  </conditionalFormatting>
  <conditionalFormatting sqref="E10:I24">
    <cfRule type="cellIs" priority="6" operator="greaterThanOrEqual" aboveAverage="0" equalAverage="0" bottom="0" percent="0" rank="0" text="" dxfId="3">
      <formula>4</formula>
    </cfRule>
    <cfRule type="cellIs" priority="7" operator="lessThanOrEqual" aboveAverage="0" equalAverage="0" bottom="0" percent="0" rank="0" text="" dxfId="4">
      <formula>2</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A35B10C4-29A9-4814-86F7-46A17ACD5659}">
            <x14:dataBar minLength="10" maxLength="90" axisPosition="none" gradient="true">
              <x14:cfvo type="num">
                <xm:f>0</xm:f>
              </x14:cfvo>
              <x14:cfvo type="num">
                <xm:f>100</xm:f>
              </x14:cfvo>
              <x14:negativeFillColor rgb="FF42BFA5"/>
              <x14:axisColor rgb="FF000000"/>
            </x14:dataBar>
          </x14:cfRule>
          <xm:sqref>C10:C24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70"/>
  </cols>
  <sheetData>
    <row r="1" customFormat="false" ht="27.75" hidden="false" customHeight="true" outlineLevel="0" collapsed="false">
      <c r="A1" s="8" t="s">
        <v>58</v>
      </c>
    </row>
    <row r="2" customFormat="false" ht="15" hidden="false" customHeight="false" outlineLevel="0" collapsed="false">
      <c r="A2" s="9" t="s">
        <v>59</v>
      </c>
    </row>
    <row r="3" customFormat="false" ht="15" hidden="false" customHeight="false" outlineLevel="0" collapsed="false">
      <c r="A3" s="26" t="s">
        <v>3</v>
      </c>
      <c r="B3" s="27" t="s">
        <v>5</v>
      </c>
      <c r="C3" s="28" t="s">
        <v>60</v>
      </c>
    </row>
    <row r="5" customFormat="false" ht="15" hidden="false" customHeight="false" outlineLevel="0" collapsed="false">
      <c r="A5" s="20" t="s">
        <v>61</v>
      </c>
      <c r="B5" s="29" t="s">
        <v>62</v>
      </c>
      <c r="C5" s="29" t="s">
        <v>63</v>
      </c>
    </row>
    <row r="6" customFormat="false" ht="15" hidden="false" customHeight="false" outlineLevel="0" collapsed="false">
      <c r="A6" s="30" t="s">
        <v>52</v>
      </c>
      <c r="B6" s="31" t="n">
        <v>25</v>
      </c>
      <c r="C6" s="28" t="s">
        <v>64</v>
      </c>
    </row>
    <row r="7" customFormat="false" ht="15" hidden="false" customHeight="false" outlineLevel="0" collapsed="false">
      <c r="A7" s="30" t="s">
        <v>53</v>
      </c>
      <c r="B7" s="31" t="n">
        <v>20</v>
      </c>
      <c r="C7" s="28" t="s">
        <v>65</v>
      </c>
    </row>
    <row r="8" customFormat="false" ht="15" hidden="false" customHeight="false" outlineLevel="0" collapsed="false">
      <c r="A8" s="30" t="s">
        <v>54</v>
      </c>
      <c r="B8" s="31" t="n">
        <v>15</v>
      </c>
      <c r="C8" s="28" t="s">
        <v>66</v>
      </c>
    </row>
    <row r="9" customFormat="false" ht="15" hidden="false" customHeight="false" outlineLevel="0" collapsed="false">
      <c r="A9" s="30" t="s">
        <v>55</v>
      </c>
      <c r="B9" s="31" t="n">
        <v>15</v>
      </c>
      <c r="C9" s="28" t="s">
        <v>67</v>
      </c>
    </row>
    <row r="10" customFormat="false" ht="15" hidden="false" customHeight="false" outlineLevel="0" collapsed="false">
      <c r="A10" s="30" t="s">
        <v>56</v>
      </c>
      <c r="B10" s="31" t="n">
        <v>25</v>
      </c>
      <c r="C10" s="28" t="s">
        <v>68</v>
      </c>
    </row>
    <row r="11" customFormat="false" ht="15" hidden="false" customHeight="false" outlineLevel="0" collapsed="false">
      <c r="A11" s="32" t="s">
        <v>69</v>
      </c>
      <c r="B11" s="33" t="n">
        <f aca="false">SUM(B6:B10)</f>
        <v>100</v>
      </c>
      <c r="C11" s="28" t="s">
        <v>70</v>
      </c>
    </row>
    <row r="13" customFormat="false" ht="15" hidden="false" customHeight="false" outlineLevel="0" collapsed="false">
      <c r="A13" s="30" t="s">
        <v>71</v>
      </c>
      <c r="B13" s="31" t="n">
        <v>70</v>
      </c>
      <c r="C13" s="28" t="s">
        <v>72</v>
      </c>
    </row>
    <row r="14" customFormat="false" ht="15" hidden="false" customHeight="false" outlineLevel="0" collapsed="false">
      <c r="A14" s="30" t="s">
        <v>73</v>
      </c>
      <c r="B14" s="31" t="n">
        <v>50</v>
      </c>
      <c r="C14" s="28" t="s">
        <v>74</v>
      </c>
    </row>
  </sheetData>
  <sheetProtection sheet="true" formatCells="false" formatColumns="false" formatRows="false"/>
  <dataValidations count="1">
    <dataValidation allowBlank="false" error="Enter a whole number from 0 to 100." errorStyle="stop" operator="between" showDropDown="false" showErrorMessage="true" showInputMessage="false" sqref="B6:B10 B13:B14" type="whole">
      <formula1>0</formula1>
      <formula2>100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20"/>
    <col collapsed="false" customWidth="true" hidden="false" outlineLevel="0" max="4" min="4" style="0" width="10"/>
    <col collapsed="false" customWidth="true" hidden="false" outlineLevel="0" max="5" min="5" style="0" width="11"/>
    <col collapsed="false" customWidth="true" hidden="false" outlineLevel="0" max="8" min="6" style="0" width="10"/>
    <col collapsed="false" customWidth="true" hidden="false" outlineLevel="0" max="9" min="9" style="0" width="30"/>
    <col collapsed="false" customWidth="true" hidden="false" outlineLevel="0" max="10" min="10" style="0" width="10"/>
    <col collapsed="false" customWidth="true" hidden="false" outlineLevel="0" max="11" min="11" style="0" width="14"/>
    <col collapsed="false" customWidth="true" hidden="false" outlineLevel="0" max="12" min="12" style="0" width="7"/>
    <col collapsed="false" customWidth="true" hidden="false" outlineLevel="0" max="13" min="13" style="0" width="11"/>
    <col collapsed="false" customWidth="true" hidden="false" outlineLevel="0" max="14" min="14" style="0" width="12"/>
    <col collapsed="false" customWidth="true" hidden="false" outlineLevel="0" max="15" min="15" style="0" width="24"/>
    <col collapsed="false" customWidth="true" hidden="true" outlineLevel="0" max="16" min="16" style="0" width="4"/>
  </cols>
  <sheetData>
    <row r="1" customFormat="false" ht="27.75" hidden="false" customHeight="true" outlineLevel="0" collapsed="false">
      <c r="A1" s="8" t="s">
        <v>75</v>
      </c>
    </row>
    <row r="2" customFormat="false" ht="15" hidden="false" customHeight="false" outlineLevel="0" collapsed="false">
      <c r="A2" s="9" t="s">
        <v>76</v>
      </c>
    </row>
    <row r="3" customFormat="false" ht="15" hidden="false" customHeight="false" outlineLevel="0" collapsed="false">
      <c r="A3" s="26" t="s">
        <v>3</v>
      </c>
      <c r="B3" s="27" t="s">
        <v>5</v>
      </c>
      <c r="C3" s="28" t="s">
        <v>60</v>
      </c>
    </row>
    <row r="5" customFormat="false" ht="48" hidden="false" customHeight="true" outlineLevel="0" collapsed="false">
      <c r="A5" s="34" t="s">
        <v>77</v>
      </c>
      <c r="B5" s="34" t="s">
        <v>78</v>
      </c>
      <c r="C5" s="34" t="s">
        <v>79</v>
      </c>
      <c r="D5" s="34" t="s">
        <v>80</v>
      </c>
      <c r="E5" s="34" t="s">
        <v>81</v>
      </c>
      <c r="F5" s="34" t="s">
        <v>82</v>
      </c>
      <c r="G5" s="34" t="s">
        <v>83</v>
      </c>
      <c r="H5" s="34" t="s">
        <v>84</v>
      </c>
      <c r="I5" s="34" t="s">
        <v>85</v>
      </c>
      <c r="J5" s="35" t="s">
        <v>86</v>
      </c>
      <c r="K5" s="35" t="s">
        <v>51</v>
      </c>
      <c r="L5" s="35" t="s">
        <v>48</v>
      </c>
      <c r="M5" s="35" t="s">
        <v>87</v>
      </c>
      <c r="N5" s="35" t="s">
        <v>88</v>
      </c>
      <c r="O5" s="35" t="s">
        <v>89</v>
      </c>
      <c r="P5" s="35" t="s">
        <v>90</v>
      </c>
    </row>
    <row r="6" customFormat="false" ht="30" hidden="false" customHeight="true" outlineLevel="0" collapsed="false">
      <c r="A6" s="36" t="s">
        <v>91</v>
      </c>
      <c r="B6" s="37" t="s">
        <v>92</v>
      </c>
      <c r="C6" s="37" t="s">
        <v>93</v>
      </c>
      <c r="D6" s="31" t="n">
        <v>4</v>
      </c>
      <c r="E6" s="31" t="n">
        <v>4</v>
      </c>
      <c r="F6" s="31" t="n">
        <v>3</v>
      </c>
      <c r="G6" s="31" t="n">
        <v>4</v>
      </c>
      <c r="H6" s="31" t="n">
        <v>4</v>
      </c>
      <c r="I6" s="36" t="s">
        <v>94</v>
      </c>
      <c r="J6" s="33" t="n">
        <f aca="false">IF(OR($A6="",COUNT($D6:$H6)&lt;5,Settings!$B$11=0),"",ROUND(((D6-1)/4*Settings!$B$6+(E6-1)/4*Settings!$B$7+(F6-1)/4*Settings!$B$8+(G6-1)/4*Settings!$B$9+(H6-1)/4*Settings!$B$10)/Settings!$B$11*100,0))</f>
        <v>71</v>
      </c>
      <c r="K6" s="38" t="str">
        <f aca="false">IF(J6="","",IF(J6&gt;=Settings!$B$13,"Strong",IF(J6&gt;=Settings!$B$14,"Worth exploring","Park it")))</f>
        <v>Strong</v>
      </c>
      <c r="L6" s="33" t="n">
        <f aca="false">IF(J6="","",RANK(P6,$P$6:$P$105))</f>
        <v>1</v>
      </c>
      <c r="M6" s="33" t="n">
        <f aca="false">IF($A6="","",COUNTIF(Competitors!$A$6:$A$305,$A6))</f>
        <v>2</v>
      </c>
      <c r="N6" s="39" t="n">
        <f aca="false">IF(OR($A6="",N(M6)=0),"",IFERROR(AVERAGEIFS(Competitors!$D$6:$D$305,Competitors!$A$6:$A$305,$A6),""))</f>
        <v>5.25</v>
      </c>
      <c r="O6" s="40" t="str">
        <f aca="false">IF(COUNTA($A6:$H6)=0,"",IF($A6="","Add the idea",IF(COUNT($D6:$H6)&lt;5,"Score all five questions","")))</f>
        <v/>
      </c>
      <c r="P6" s="41" t="n">
        <f aca="false">IF(J6="","",J6+(105-ROW())/100000)</f>
        <v>71.00099</v>
      </c>
    </row>
    <row r="7" customFormat="false" ht="30" hidden="false" customHeight="true" outlineLevel="0" collapsed="false">
      <c r="A7" s="36" t="s">
        <v>95</v>
      </c>
      <c r="B7" s="37" t="s">
        <v>96</v>
      </c>
      <c r="C7" s="37" t="s">
        <v>97</v>
      </c>
      <c r="D7" s="31" t="n">
        <v>5</v>
      </c>
      <c r="E7" s="31" t="n">
        <v>2</v>
      </c>
      <c r="F7" s="31" t="n">
        <v>4</v>
      </c>
      <c r="G7" s="31" t="n">
        <v>3</v>
      </c>
      <c r="H7" s="31" t="n">
        <v>4</v>
      </c>
      <c r="I7" s="36" t="s">
        <v>98</v>
      </c>
      <c r="J7" s="33" t="n">
        <f aca="false">IF(OR($A7="",COUNT($D7:$H7)&lt;5,Settings!$B$11=0),"",ROUND(((D7-1)/4*Settings!$B$6+(E7-1)/4*Settings!$B$7+(F7-1)/4*Settings!$B$8+(G7-1)/4*Settings!$B$9+(H7-1)/4*Settings!$B$10)/Settings!$B$11*100,0))</f>
        <v>68</v>
      </c>
      <c r="K7" s="38" t="str">
        <f aca="false">IF(J7="","",IF(J7&gt;=Settings!$B$13,"Strong",IF(J7&gt;=Settings!$B$14,"Worth exploring","Park it")))</f>
        <v>Worth exploring</v>
      </c>
      <c r="L7" s="33" t="n">
        <f aca="false">IF(J7="","",RANK(P7,$P$6:$P$105))</f>
        <v>3</v>
      </c>
      <c r="M7" s="33" t="n">
        <f aca="false">IF($A7="","",COUNTIF(Competitors!$A$6:$A$305,$A7))</f>
        <v>1</v>
      </c>
      <c r="N7" s="39" t="n">
        <f aca="false">IF(OR($A7="",N(M7)=0),"",IFERROR(AVERAGEIFS(Competitors!$D$6:$D$305,Competitors!$A$6:$A$305,$A7),""))</f>
        <v>7.99</v>
      </c>
      <c r="O7" s="40" t="str">
        <f aca="false">IF(COUNTA($A7:$H7)=0,"",IF($A7="","Add the idea",IF(COUNT($D7:$H7)&lt;5,"Score all five questions","")))</f>
        <v/>
      </c>
      <c r="P7" s="41" t="n">
        <f aca="false">IF(J7="","",J7+(105-ROW())/100000)</f>
        <v>68.00098</v>
      </c>
    </row>
    <row r="8" customFormat="false" ht="30" hidden="false" customHeight="true" outlineLevel="0" collapsed="false">
      <c r="A8" s="36" t="s">
        <v>99</v>
      </c>
      <c r="B8" s="37" t="s">
        <v>100</v>
      </c>
      <c r="C8" s="37" t="s">
        <v>101</v>
      </c>
      <c r="D8" s="31" t="n">
        <v>4</v>
      </c>
      <c r="E8" s="31" t="n">
        <v>3</v>
      </c>
      <c r="F8" s="31" t="n">
        <v>5</v>
      </c>
      <c r="G8" s="31" t="n">
        <v>5</v>
      </c>
      <c r="H8" s="31" t="n">
        <v>3</v>
      </c>
      <c r="I8" s="36" t="s">
        <v>102</v>
      </c>
      <c r="J8" s="33" t="n">
        <f aca="false">IF(OR($A8="",COUNT($D8:$H8)&lt;5,Settings!$B$11=0),"",ROUND(((D8-1)/4*Settings!$B$6+(E8-1)/4*Settings!$B$7+(F8-1)/4*Settings!$B$8+(G8-1)/4*Settings!$B$9+(H8-1)/4*Settings!$B$10)/Settings!$B$11*100,0))</f>
        <v>71</v>
      </c>
      <c r="K8" s="38" t="str">
        <f aca="false">IF(J8="","",IF(J8&gt;=Settings!$B$13,"Strong",IF(J8&gt;=Settings!$B$14,"Worth exploring","Park it")))</f>
        <v>Strong</v>
      </c>
      <c r="L8" s="33" t="n">
        <f aca="false">IF(J8="","",RANK(P8,$P$6:$P$105))</f>
        <v>2</v>
      </c>
      <c r="M8" s="33" t="n">
        <f aca="false">IF($A8="","",COUNTIF(Competitors!$A$6:$A$305,$A8))</f>
        <v>0</v>
      </c>
      <c r="N8" s="39" t="str">
        <f aca="false">IF(OR($A8="",N(M8)=0),"",IFERROR(AVERAGEIFS(Competitors!$D$6:$D$305,Competitors!$A$6:$A$305,$A8),""))</f>
        <v/>
      </c>
      <c r="O8" s="40" t="str">
        <f aca="false">IF(COUNTA($A8:$H8)=0,"",IF($A8="","Add the idea",IF(COUNT($D8:$H8)&lt;5,"Score all five questions","")))</f>
        <v/>
      </c>
      <c r="P8" s="41" t="n">
        <f aca="false">IF(J8="","",J8+(105-ROW())/100000)</f>
        <v>71.00097</v>
      </c>
    </row>
    <row r="9" customFormat="false" ht="30" hidden="false" customHeight="true" outlineLevel="0" collapsed="false">
      <c r="A9" s="36" t="s">
        <v>103</v>
      </c>
      <c r="B9" s="37" t="s">
        <v>96</v>
      </c>
      <c r="C9" s="37" t="s">
        <v>104</v>
      </c>
      <c r="D9" s="31" t="n">
        <v>3</v>
      </c>
      <c r="E9" s="31" t="n">
        <v>4</v>
      </c>
      <c r="F9" s="31" t="n">
        <v>2</v>
      </c>
      <c r="G9" s="31" t="n">
        <v>2</v>
      </c>
      <c r="H9" s="31" t="n">
        <v>4</v>
      </c>
      <c r="I9" s="36"/>
      <c r="J9" s="33" t="n">
        <f aca="false">IF(OR($A9="",COUNT($D9:$H9)&lt;5,Settings!$B$11=0),"",ROUND(((D9-1)/4*Settings!$B$6+(E9-1)/4*Settings!$B$7+(F9-1)/4*Settings!$B$8+(G9-1)/4*Settings!$B$9+(H9-1)/4*Settings!$B$10)/Settings!$B$11*100,0))</f>
        <v>54</v>
      </c>
      <c r="K9" s="38" t="str">
        <f aca="false">IF(J9="","",IF(J9&gt;=Settings!$B$13,"Strong",IF(J9&gt;=Settings!$B$14,"Worth exploring","Park it")))</f>
        <v>Worth exploring</v>
      </c>
      <c r="L9" s="33" t="n">
        <f aca="false">IF(J9="","",RANK(P9,$P$6:$P$105))</f>
        <v>4</v>
      </c>
      <c r="M9" s="33" t="n">
        <f aca="false">IF($A9="","",COUNTIF(Competitors!$A$6:$A$305,$A9))</f>
        <v>0</v>
      </c>
      <c r="N9" s="39" t="str">
        <f aca="false">IF(OR($A9="",N(M9)=0),"",IFERROR(AVERAGEIFS(Competitors!$D$6:$D$305,Competitors!$A$6:$A$305,$A9),""))</f>
        <v/>
      </c>
      <c r="O9" s="40" t="str">
        <f aca="false">IF(COUNTA($A9:$H9)=0,"",IF($A9="","Add the idea",IF(COUNT($D9:$H9)&lt;5,"Score all five questions","")))</f>
        <v/>
      </c>
      <c r="P9" s="41" t="n">
        <f aca="false">IF(J9="","",J9+(105-ROW())/100000)</f>
        <v>54.00096</v>
      </c>
    </row>
    <row r="10" customFormat="false" ht="30" hidden="false" customHeight="true" outlineLevel="0" collapsed="false">
      <c r="A10" s="36" t="s">
        <v>105</v>
      </c>
      <c r="B10" s="37" t="s">
        <v>92</v>
      </c>
      <c r="C10" s="37" t="s">
        <v>106</v>
      </c>
      <c r="D10" s="31" t="n">
        <v>3</v>
      </c>
      <c r="E10" s="31" t="n">
        <v>3</v>
      </c>
      <c r="F10" s="31" t="n">
        <v>3</v>
      </c>
      <c r="G10" s="31" t="n">
        <v>2</v>
      </c>
      <c r="H10" s="31" t="n">
        <v>3</v>
      </c>
      <c r="I10" s="36" t="s">
        <v>107</v>
      </c>
      <c r="J10" s="33" t="n">
        <f aca="false">IF(OR($A10="",COUNT($D10:$H10)&lt;5,Settings!$B$11=0),"",ROUND(((D10-1)/4*Settings!$B$6+(E10-1)/4*Settings!$B$7+(F10-1)/4*Settings!$B$8+(G10-1)/4*Settings!$B$9+(H10-1)/4*Settings!$B$10)/Settings!$B$11*100,0))</f>
        <v>46</v>
      </c>
      <c r="K10" s="38" t="str">
        <f aca="false">IF(J10="","",IF(J10&gt;=Settings!$B$13,"Strong",IF(J10&gt;=Settings!$B$14,"Worth exploring","Park it")))</f>
        <v>Park it</v>
      </c>
      <c r="L10" s="33" t="n">
        <f aca="false">IF(J10="","",RANK(P10,$P$6:$P$105))</f>
        <v>5</v>
      </c>
      <c r="M10" s="33" t="n">
        <f aca="false">IF($A10="","",COUNTIF(Competitors!$A$6:$A$305,$A10))</f>
        <v>0</v>
      </c>
      <c r="N10" s="39" t="str">
        <f aca="false">IF(OR($A10="",N(M10)=0),"",IFERROR(AVERAGEIFS(Competitors!$D$6:$D$305,Competitors!$A$6:$A$305,$A10),""))</f>
        <v/>
      </c>
      <c r="O10" s="40" t="str">
        <f aca="false">IF(COUNTA($A10:$H10)=0,"",IF($A10="","Add the idea",IF(COUNT($D10:$H10)&lt;5,"Score all five questions","")))</f>
        <v/>
      </c>
      <c r="P10" s="41" t="n">
        <f aca="false">IF(J10="","",J10+(105-ROW())/100000)</f>
        <v>46.00095</v>
      </c>
    </row>
    <row r="11" customFormat="false" ht="15" hidden="false" customHeight="true" outlineLevel="0" collapsed="false">
      <c r="A11" s="36"/>
      <c r="B11" s="37"/>
      <c r="C11" s="37"/>
      <c r="D11" s="31"/>
      <c r="E11" s="31"/>
      <c r="F11" s="31"/>
      <c r="G11" s="31"/>
      <c r="H11" s="31"/>
      <c r="I11" s="36"/>
      <c r="J11" s="33" t="str">
        <f aca="false">IF(OR($A11="",COUNT($D11:$H11)&lt;5,Settings!$B$11=0),"",ROUND(((D11-1)/4*Settings!$B$6+(E11-1)/4*Settings!$B$7+(F11-1)/4*Settings!$B$8+(G11-1)/4*Settings!$B$9+(H11-1)/4*Settings!$B$10)/Settings!$B$11*100,0))</f>
        <v/>
      </c>
      <c r="K11" s="38" t="str">
        <f aca="false">IF(J11="","",IF(J11&gt;=Settings!$B$13,"Strong",IF(J11&gt;=Settings!$B$14,"Worth exploring","Park it")))</f>
        <v/>
      </c>
      <c r="L11" s="33" t="str">
        <f aca="false">IF(J11="","",RANK(P11,$P$6:$P$105))</f>
        <v/>
      </c>
      <c r="M11" s="33" t="str">
        <f aca="false">IF($A11="","",COUNTIF(Competitors!$A$6:$A$305,$A11))</f>
        <v/>
      </c>
      <c r="N11" s="39" t="str">
        <f aca="false">IF(OR($A11="",N(M11)=0),"",IFERROR(AVERAGEIFS(Competitors!$D$6:$D$305,Competitors!$A$6:$A$305,$A11),""))</f>
        <v/>
      </c>
      <c r="O11" s="40" t="str">
        <f aca="false">IF(COUNTA($A11:$H11)=0,"",IF($A11="","Add the idea",IF(COUNT($D11:$H11)&lt;5,"Score all five questions","")))</f>
        <v/>
      </c>
      <c r="P11" s="41" t="str">
        <f aca="false">IF(J11="","",J11+(105-ROW())/100000)</f>
        <v/>
      </c>
    </row>
    <row r="12" customFormat="false" ht="15" hidden="false" customHeight="true" outlineLevel="0" collapsed="false">
      <c r="A12" s="36"/>
      <c r="B12" s="37"/>
      <c r="C12" s="37"/>
      <c r="D12" s="31"/>
      <c r="E12" s="31"/>
      <c r="F12" s="31"/>
      <c r="G12" s="31"/>
      <c r="H12" s="31"/>
      <c r="I12" s="36"/>
      <c r="J12" s="33" t="str">
        <f aca="false">IF(OR($A12="",COUNT($D12:$H12)&lt;5,Settings!$B$11=0),"",ROUND(((D12-1)/4*Settings!$B$6+(E12-1)/4*Settings!$B$7+(F12-1)/4*Settings!$B$8+(G12-1)/4*Settings!$B$9+(H12-1)/4*Settings!$B$10)/Settings!$B$11*100,0))</f>
        <v/>
      </c>
      <c r="K12" s="38" t="str">
        <f aca="false">IF(J12="","",IF(J12&gt;=Settings!$B$13,"Strong",IF(J12&gt;=Settings!$B$14,"Worth exploring","Park it")))</f>
        <v/>
      </c>
      <c r="L12" s="33" t="str">
        <f aca="false">IF(J12="","",RANK(P12,$P$6:$P$105))</f>
        <v/>
      </c>
      <c r="M12" s="33" t="str">
        <f aca="false">IF($A12="","",COUNTIF(Competitors!$A$6:$A$305,$A12))</f>
        <v/>
      </c>
      <c r="N12" s="39" t="str">
        <f aca="false">IF(OR($A12="",N(M12)=0),"",IFERROR(AVERAGEIFS(Competitors!$D$6:$D$305,Competitors!$A$6:$A$305,$A12),""))</f>
        <v/>
      </c>
      <c r="O12" s="40" t="str">
        <f aca="false">IF(COUNTA($A12:$H12)=0,"",IF($A12="","Add the idea",IF(COUNT($D12:$H12)&lt;5,"Score all five questions","")))</f>
        <v/>
      </c>
      <c r="P12" s="41" t="str">
        <f aca="false">IF(J12="","",J12+(105-ROW())/100000)</f>
        <v/>
      </c>
    </row>
    <row r="13" customFormat="false" ht="15" hidden="false" customHeight="true" outlineLevel="0" collapsed="false">
      <c r="A13" s="36"/>
      <c r="B13" s="37"/>
      <c r="C13" s="37"/>
      <c r="D13" s="31"/>
      <c r="E13" s="31"/>
      <c r="F13" s="31"/>
      <c r="G13" s="31"/>
      <c r="H13" s="31"/>
      <c r="I13" s="36"/>
      <c r="J13" s="33" t="str">
        <f aca="false">IF(OR($A13="",COUNT($D13:$H13)&lt;5,Settings!$B$11=0),"",ROUND(((D13-1)/4*Settings!$B$6+(E13-1)/4*Settings!$B$7+(F13-1)/4*Settings!$B$8+(G13-1)/4*Settings!$B$9+(H13-1)/4*Settings!$B$10)/Settings!$B$11*100,0))</f>
        <v/>
      </c>
      <c r="K13" s="38" t="str">
        <f aca="false">IF(J13="","",IF(J13&gt;=Settings!$B$13,"Strong",IF(J13&gt;=Settings!$B$14,"Worth exploring","Park it")))</f>
        <v/>
      </c>
      <c r="L13" s="33" t="str">
        <f aca="false">IF(J13="","",RANK(P13,$P$6:$P$105))</f>
        <v/>
      </c>
      <c r="M13" s="33" t="str">
        <f aca="false">IF($A13="","",COUNTIF(Competitors!$A$6:$A$305,$A13))</f>
        <v/>
      </c>
      <c r="N13" s="39" t="str">
        <f aca="false">IF(OR($A13="",N(M13)=0),"",IFERROR(AVERAGEIFS(Competitors!$D$6:$D$305,Competitors!$A$6:$A$305,$A13),""))</f>
        <v/>
      </c>
      <c r="O13" s="40" t="str">
        <f aca="false">IF(COUNTA($A13:$H13)=0,"",IF($A13="","Add the idea",IF(COUNT($D13:$H13)&lt;5,"Score all five questions","")))</f>
        <v/>
      </c>
      <c r="P13" s="41" t="str">
        <f aca="false">IF(J13="","",J13+(105-ROW())/100000)</f>
        <v/>
      </c>
    </row>
    <row r="14" customFormat="false" ht="15" hidden="false" customHeight="true" outlineLevel="0" collapsed="false">
      <c r="A14" s="36"/>
      <c r="B14" s="37"/>
      <c r="C14" s="37"/>
      <c r="D14" s="31"/>
      <c r="E14" s="31"/>
      <c r="F14" s="31"/>
      <c r="G14" s="31"/>
      <c r="H14" s="31"/>
      <c r="I14" s="36"/>
      <c r="J14" s="33" t="str">
        <f aca="false">IF(OR($A14="",COUNT($D14:$H14)&lt;5,Settings!$B$11=0),"",ROUND(((D14-1)/4*Settings!$B$6+(E14-1)/4*Settings!$B$7+(F14-1)/4*Settings!$B$8+(G14-1)/4*Settings!$B$9+(H14-1)/4*Settings!$B$10)/Settings!$B$11*100,0))</f>
        <v/>
      </c>
      <c r="K14" s="38" t="str">
        <f aca="false">IF(J14="","",IF(J14&gt;=Settings!$B$13,"Strong",IF(J14&gt;=Settings!$B$14,"Worth exploring","Park it")))</f>
        <v/>
      </c>
      <c r="L14" s="33" t="str">
        <f aca="false">IF(J14="","",RANK(P14,$P$6:$P$105))</f>
        <v/>
      </c>
      <c r="M14" s="33" t="str">
        <f aca="false">IF($A14="","",COUNTIF(Competitors!$A$6:$A$305,$A14))</f>
        <v/>
      </c>
      <c r="N14" s="39" t="str">
        <f aca="false">IF(OR($A14="",N(M14)=0),"",IFERROR(AVERAGEIFS(Competitors!$D$6:$D$305,Competitors!$A$6:$A$305,$A14),""))</f>
        <v/>
      </c>
      <c r="O14" s="40" t="str">
        <f aca="false">IF(COUNTA($A14:$H14)=0,"",IF($A14="","Add the idea",IF(COUNT($D14:$H14)&lt;5,"Score all five questions","")))</f>
        <v/>
      </c>
      <c r="P14" s="41" t="str">
        <f aca="false">IF(J14="","",J14+(105-ROW())/100000)</f>
        <v/>
      </c>
    </row>
    <row r="15" customFormat="false" ht="15" hidden="false" customHeight="true" outlineLevel="0" collapsed="false">
      <c r="A15" s="36"/>
      <c r="B15" s="37"/>
      <c r="C15" s="37"/>
      <c r="D15" s="31"/>
      <c r="E15" s="31"/>
      <c r="F15" s="31"/>
      <c r="G15" s="31"/>
      <c r="H15" s="31"/>
      <c r="I15" s="36"/>
      <c r="J15" s="33" t="str">
        <f aca="false">IF(OR($A15="",COUNT($D15:$H15)&lt;5,Settings!$B$11=0),"",ROUND(((D15-1)/4*Settings!$B$6+(E15-1)/4*Settings!$B$7+(F15-1)/4*Settings!$B$8+(G15-1)/4*Settings!$B$9+(H15-1)/4*Settings!$B$10)/Settings!$B$11*100,0))</f>
        <v/>
      </c>
      <c r="K15" s="38" t="str">
        <f aca="false">IF(J15="","",IF(J15&gt;=Settings!$B$13,"Strong",IF(J15&gt;=Settings!$B$14,"Worth exploring","Park it")))</f>
        <v/>
      </c>
      <c r="L15" s="33" t="str">
        <f aca="false">IF(J15="","",RANK(P15,$P$6:$P$105))</f>
        <v/>
      </c>
      <c r="M15" s="33" t="str">
        <f aca="false">IF($A15="","",COUNTIF(Competitors!$A$6:$A$305,$A15))</f>
        <v/>
      </c>
      <c r="N15" s="39" t="str">
        <f aca="false">IF(OR($A15="",N(M15)=0),"",IFERROR(AVERAGEIFS(Competitors!$D$6:$D$305,Competitors!$A$6:$A$305,$A15),""))</f>
        <v/>
      </c>
      <c r="O15" s="40" t="str">
        <f aca="false">IF(COUNTA($A15:$H15)=0,"",IF($A15="","Add the idea",IF(COUNT($D15:$H15)&lt;5,"Score all five questions","")))</f>
        <v/>
      </c>
      <c r="P15" s="41" t="str">
        <f aca="false">IF(J15="","",J15+(105-ROW())/100000)</f>
        <v/>
      </c>
    </row>
    <row r="16" customFormat="false" ht="15" hidden="false" customHeight="true" outlineLevel="0" collapsed="false">
      <c r="A16" s="36"/>
      <c r="B16" s="37"/>
      <c r="C16" s="37"/>
      <c r="D16" s="31"/>
      <c r="E16" s="31"/>
      <c r="F16" s="31"/>
      <c r="G16" s="31"/>
      <c r="H16" s="31"/>
      <c r="I16" s="36"/>
      <c r="J16" s="33" t="str">
        <f aca="false">IF(OR($A16="",COUNT($D16:$H16)&lt;5,Settings!$B$11=0),"",ROUND(((D16-1)/4*Settings!$B$6+(E16-1)/4*Settings!$B$7+(F16-1)/4*Settings!$B$8+(G16-1)/4*Settings!$B$9+(H16-1)/4*Settings!$B$10)/Settings!$B$11*100,0))</f>
        <v/>
      </c>
      <c r="K16" s="38" t="str">
        <f aca="false">IF(J16="","",IF(J16&gt;=Settings!$B$13,"Strong",IF(J16&gt;=Settings!$B$14,"Worth exploring","Park it")))</f>
        <v/>
      </c>
      <c r="L16" s="33" t="str">
        <f aca="false">IF(J16="","",RANK(P16,$P$6:$P$105))</f>
        <v/>
      </c>
      <c r="M16" s="33" t="str">
        <f aca="false">IF($A16="","",COUNTIF(Competitors!$A$6:$A$305,$A16))</f>
        <v/>
      </c>
      <c r="N16" s="39" t="str">
        <f aca="false">IF(OR($A16="",N(M16)=0),"",IFERROR(AVERAGEIFS(Competitors!$D$6:$D$305,Competitors!$A$6:$A$305,$A16),""))</f>
        <v/>
      </c>
      <c r="O16" s="40" t="str">
        <f aca="false">IF(COUNTA($A16:$H16)=0,"",IF($A16="","Add the idea",IF(COUNT($D16:$H16)&lt;5,"Score all five questions","")))</f>
        <v/>
      </c>
      <c r="P16" s="41" t="str">
        <f aca="false">IF(J16="","",J16+(105-ROW())/100000)</f>
        <v/>
      </c>
    </row>
    <row r="17" customFormat="false" ht="15" hidden="false" customHeight="true" outlineLevel="0" collapsed="false">
      <c r="A17" s="36"/>
      <c r="B17" s="37"/>
      <c r="C17" s="37"/>
      <c r="D17" s="31"/>
      <c r="E17" s="31"/>
      <c r="F17" s="31"/>
      <c r="G17" s="31"/>
      <c r="H17" s="31"/>
      <c r="I17" s="36"/>
      <c r="J17" s="33" t="str">
        <f aca="false">IF(OR($A17="",COUNT($D17:$H17)&lt;5,Settings!$B$11=0),"",ROUND(((D17-1)/4*Settings!$B$6+(E17-1)/4*Settings!$B$7+(F17-1)/4*Settings!$B$8+(G17-1)/4*Settings!$B$9+(H17-1)/4*Settings!$B$10)/Settings!$B$11*100,0))</f>
        <v/>
      </c>
      <c r="K17" s="38" t="str">
        <f aca="false">IF(J17="","",IF(J17&gt;=Settings!$B$13,"Strong",IF(J17&gt;=Settings!$B$14,"Worth exploring","Park it")))</f>
        <v/>
      </c>
      <c r="L17" s="33" t="str">
        <f aca="false">IF(J17="","",RANK(P17,$P$6:$P$105))</f>
        <v/>
      </c>
      <c r="M17" s="33" t="str">
        <f aca="false">IF($A17="","",COUNTIF(Competitors!$A$6:$A$305,$A17))</f>
        <v/>
      </c>
      <c r="N17" s="39" t="str">
        <f aca="false">IF(OR($A17="",N(M17)=0),"",IFERROR(AVERAGEIFS(Competitors!$D$6:$D$305,Competitors!$A$6:$A$305,$A17),""))</f>
        <v/>
      </c>
      <c r="O17" s="40" t="str">
        <f aca="false">IF(COUNTA($A17:$H17)=0,"",IF($A17="","Add the idea",IF(COUNT($D17:$H17)&lt;5,"Score all five questions","")))</f>
        <v/>
      </c>
      <c r="P17" s="41" t="str">
        <f aca="false">IF(J17="","",J17+(105-ROW())/100000)</f>
        <v/>
      </c>
    </row>
    <row r="18" customFormat="false" ht="15" hidden="false" customHeight="true" outlineLevel="0" collapsed="false">
      <c r="A18" s="36"/>
      <c r="B18" s="37"/>
      <c r="C18" s="37"/>
      <c r="D18" s="31"/>
      <c r="E18" s="31"/>
      <c r="F18" s="31"/>
      <c r="G18" s="31"/>
      <c r="H18" s="31"/>
      <c r="I18" s="36"/>
      <c r="J18" s="33" t="str">
        <f aca="false">IF(OR($A18="",COUNT($D18:$H18)&lt;5,Settings!$B$11=0),"",ROUND(((D18-1)/4*Settings!$B$6+(E18-1)/4*Settings!$B$7+(F18-1)/4*Settings!$B$8+(G18-1)/4*Settings!$B$9+(H18-1)/4*Settings!$B$10)/Settings!$B$11*100,0))</f>
        <v/>
      </c>
      <c r="K18" s="38" t="str">
        <f aca="false">IF(J18="","",IF(J18&gt;=Settings!$B$13,"Strong",IF(J18&gt;=Settings!$B$14,"Worth exploring","Park it")))</f>
        <v/>
      </c>
      <c r="L18" s="33" t="str">
        <f aca="false">IF(J18="","",RANK(P18,$P$6:$P$105))</f>
        <v/>
      </c>
      <c r="M18" s="33" t="str">
        <f aca="false">IF($A18="","",COUNTIF(Competitors!$A$6:$A$305,$A18))</f>
        <v/>
      </c>
      <c r="N18" s="39" t="str">
        <f aca="false">IF(OR($A18="",N(M18)=0),"",IFERROR(AVERAGEIFS(Competitors!$D$6:$D$305,Competitors!$A$6:$A$305,$A18),""))</f>
        <v/>
      </c>
      <c r="O18" s="40" t="str">
        <f aca="false">IF(COUNTA($A18:$H18)=0,"",IF($A18="","Add the idea",IF(COUNT($D18:$H18)&lt;5,"Score all five questions","")))</f>
        <v/>
      </c>
      <c r="P18" s="41" t="str">
        <f aca="false">IF(J18="","",J18+(105-ROW())/100000)</f>
        <v/>
      </c>
    </row>
    <row r="19" customFormat="false" ht="15" hidden="false" customHeight="true" outlineLevel="0" collapsed="false">
      <c r="A19" s="36"/>
      <c r="B19" s="37"/>
      <c r="C19" s="37"/>
      <c r="D19" s="31"/>
      <c r="E19" s="31"/>
      <c r="F19" s="31"/>
      <c r="G19" s="31"/>
      <c r="H19" s="31"/>
      <c r="I19" s="36"/>
      <c r="J19" s="33" t="str">
        <f aca="false">IF(OR($A19="",COUNT($D19:$H19)&lt;5,Settings!$B$11=0),"",ROUND(((D19-1)/4*Settings!$B$6+(E19-1)/4*Settings!$B$7+(F19-1)/4*Settings!$B$8+(G19-1)/4*Settings!$B$9+(H19-1)/4*Settings!$B$10)/Settings!$B$11*100,0))</f>
        <v/>
      </c>
      <c r="K19" s="38" t="str">
        <f aca="false">IF(J19="","",IF(J19&gt;=Settings!$B$13,"Strong",IF(J19&gt;=Settings!$B$14,"Worth exploring","Park it")))</f>
        <v/>
      </c>
      <c r="L19" s="33" t="str">
        <f aca="false">IF(J19="","",RANK(P19,$P$6:$P$105))</f>
        <v/>
      </c>
      <c r="M19" s="33" t="str">
        <f aca="false">IF($A19="","",COUNTIF(Competitors!$A$6:$A$305,$A19))</f>
        <v/>
      </c>
      <c r="N19" s="39" t="str">
        <f aca="false">IF(OR($A19="",N(M19)=0),"",IFERROR(AVERAGEIFS(Competitors!$D$6:$D$305,Competitors!$A$6:$A$305,$A19),""))</f>
        <v/>
      </c>
      <c r="O19" s="40" t="str">
        <f aca="false">IF(COUNTA($A19:$H19)=0,"",IF($A19="","Add the idea",IF(COUNT($D19:$H19)&lt;5,"Score all five questions","")))</f>
        <v/>
      </c>
      <c r="P19" s="41" t="str">
        <f aca="false">IF(J19="","",J19+(105-ROW())/100000)</f>
        <v/>
      </c>
    </row>
    <row r="20" customFormat="false" ht="15" hidden="false" customHeight="true" outlineLevel="0" collapsed="false">
      <c r="A20" s="36"/>
      <c r="B20" s="37"/>
      <c r="C20" s="37"/>
      <c r="D20" s="31"/>
      <c r="E20" s="31"/>
      <c r="F20" s="31"/>
      <c r="G20" s="31"/>
      <c r="H20" s="31"/>
      <c r="I20" s="36"/>
      <c r="J20" s="33" t="str">
        <f aca="false">IF(OR($A20="",COUNT($D20:$H20)&lt;5,Settings!$B$11=0),"",ROUND(((D20-1)/4*Settings!$B$6+(E20-1)/4*Settings!$B$7+(F20-1)/4*Settings!$B$8+(G20-1)/4*Settings!$B$9+(H20-1)/4*Settings!$B$10)/Settings!$B$11*100,0))</f>
        <v/>
      </c>
      <c r="K20" s="38" t="str">
        <f aca="false">IF(J20="","",IF(J20&gt;=Settings!$B$13,"Strong",IF(J20&gt;=Settings!$B$14,"Worth exploring","Park it")))</f>
        <v/>
      </c>
      <c r="L20" s="33" t="str">
        <f aca="false">IF(J20="","",RANK(P20,$P$6:$P$105))</f>
        <v/>
      </c>
      <c r="M20" s="33" t="str">
        <f aca="false">IF($A20="","",COUNTIF(Competitors!$A$6:$A$305,$A20))</f>
        <v/>
      </c>
      <c r="N20" s="39" t="str">
        <f aca="false">IF(OR($A20="",N(M20)=0),"",IFERROR(AVERAGEIFS(Competitors!$D$6:$D$305,Competitors!$A$6:$A$305,$A20),""))</f>
        <v/>
      </c>
      <c r="O20" s="40" t="str">
        <f aca="false">IF(COUNTA($A20:$H20)=0,"",IF($A20="","Add the idea",IF(COUNT($D20:$H20)&lt;5,"Score all five questions","")))</f>
        <v/>
      </c>
      <c r="P20" s="41" t="str">
        <f aca="false">IF(J20="","",J20+(105-ROW())/100000)</f>
        <v/>
      </c>
    </row>
    <row r="21" customFormat="false" ht="15" hidden="false" customHeight="true" outlineLevel="0" collapsed="false">
      <c r="A21" s="36"/>
      <c r="B21" s="37"/>
      <c r="C21" s="37"/>
      <c r="D21" s="31"/>
      <c r="E21" s="31"/>
      <c r="F21" s="31"/>
      <c r="G21" s="31"/>
      <c r="H21" s="31"/>
      <c r="I21" s="36"/>
      <c r="J21" s="33" t="str">
        <f aca="false">IF(OR($A21="",COUNT($D21:$H21)&lt;5,Settings!$B$11=0),"",ROUND(((D21-1)/4*Settings!$B$6+(E21-1)/4*Settings!$B$7+(F21-1)/4*Settings!$B$8+(G21-1)/4*Settings!$B$9+(H21-1)/4*Settings!$B$10)/Settings!$B$11*100,0))</f>
        <v/>
      </c>
      <c r="K21" s="38" t="str">
        <f aca="false">IF(J21="","",IF(J21&gt;=Settings!$B$13,"Strong",IF(J21&gt;=Settings!$B$14,"Worth exploring","Park it")))</f>
        <v/>
      </c>
      <c r="L21" s="33" t="str">
        <f aca="false">IF(J21="","",RANK(P21,$P$6:$P$105))</f>
        <v/>
      </c>
      <c r="M21" s="33" t="str">
        <f aca="false">IF($A21="","",COUNTIF(Competitors!$A$6:$A$305,$A21))</f>
        <v/>
      </c>
      <c r="N21" s="39" t="str">
        <f aca="false">IF(OR($A21="",N(M21)=0),"",IFERROR(AVERAGEIFS(Competitors!$D$6:$D$305,Competitors!$A$6:$A$305,$A21),""))</f>
        <v/>
      </c>
      <c r="O21" s="40" t="str">
        <f aca="false">IF(COUNTA($A21:$H21)=0,"",IF($A21="","Add the idea",IF(COUNT($D21:$H21)&lt;5,"Score all five questions","")))</f>
        <v/>
      </c>
      <c r="P21" s="41" t="str">
        <f aca="false">IF(J21="","",J21+(105-ROW())/100000)</f>
        <v/>
      </c>
    </row>
    <row r="22" customFormat="false" ht="15" hidden="false" customHeight="true" outlineLevel="0" collapsed="false">
      <c r="A22" s="36"/>
      <c r="B22" s="37"/>
      <c r="C22" s="37"/>
      <c r="D22" s="31"/>
      <c r="E22" s="31"/>
      <c r="F22" s="31"/>
      <c r="G22" s="31"/>
      <c r="H22" s="31"/>
      <c r="I22" s="36"/>
      <c r="J22" s="33" t="str">
        <f aca="false">IF(OR($A22="",COUNT($D22:$H22)&lt;5,Settings!$B$11=0),"",ROUND(((D22-1)/4*Settings!$B$6+(E22-1)/4*Settings!$B$7+(F22-1)/4*Settings!$B$8+(G22-1)/4*Settings!$B$9+(H22-1)/4*Settings!$B$10)/Settings!$B$11*100,0))</f>
        <v/>
      </c>
      <c r="K22" s="38" t="str">
        <f aca="false">IF(J22="","",IF(J22&gt;=Settings!$B$13,"Strong",IF(J22&gt;=Settings!$B$14,"Worth exploring","Park it")))</f>
        <v/>
      </c>
      <c r="L22" s="33" t="str">
        <f aca="false">IF(J22="","",RANK(P22,$P$6:$P$105))</f>
        <v/>
      </c>
      <c r="M22" s="33" t="str">
        <f aca="false">IF($A22="","",COUNTIF(Competitors!$A$6:$A$305,$A22))</f>
        <v/>
      </c>
      <c r="N22" s="39" t="str">
        <f aca="false">IF(OR($A22="",N(M22)=0),"",IFERROR(AVERAGEIFS(Competitors!$D$6:$D$305,Competitors!$A$6:$A$305,$A22),""))</f>
        <v/>
      </c>
      <c r="O22" s="40" t="str">
        <f aca="false">IF(COUNTA($A22:$H22)=0,"",IF($A22="","Add the idea",IF(COUNT($D22:$H22)&lt;5,"Score all five questions","")))</f>
        <v/>
      </c>
      <c r="P22" s="41" t="str">
        <f aca="false">IF(J22="","",J22+(105-ROW())/100000)</f>
        <v/>
      </c>
    </row>
    <row r="23" customFormat="false" ht="15" hidden="false" customHeight="true" outlineLevel="0" collapsed="false">
      <c r="A23" s="36"/>
      <c r="B23" s="37"/>
      <c r="C23" s="37"/>
      <c r="D23" s="31"/>
      <c r="E23" s="31"/>
      <c r="F23" s="31"/>
      <c r="G23" s="31"/>
      <c r="H23" s="31"/>
      <c r="I23" s="36"/>
      <c r="J23" s="33" t="str">
        <f aca="false">IF(OR($A23="",COUNT($D23:$H23)&lt;5,Settings!$B$11=0),"",ROUND(((D23-1)/4*Settings!$B$6+(E23-1)/4*Settings!$B$7+(F23-1)/4*Settings!$B$8+(G23-1)/4*Settings!$B$9+(H23-1)/4*Settings!$B$10)/Settings!$B$11*100,0))</f>
        <v/>
      </c>
      <c r="K23" s="38" t="str">
        <f aca="false">IF(J23="","",IF(J23&gt;=Settings!$B$13,"Strong",IF(J23&gt;=Settings!$B$14,"Worth exploring","Park it")))</f>
        <v/>
      </c>
      <c r="L23" s="33" t="str">
        <f aca="false">IF(J23="","",RANK(P23,$P$6:$P$105))</f>
        <v/>
      </c>
      <c r="M23" s="33" t="str">
        <f aca="false">IF($A23="","",COUNTIF(Competitors!$A$6:$A$305,$A23))</f>
        <v/>
      </c>
      <c r="N23" s="39" t="str">
        <f aca="false">IF(OR($A23="",N(M23)=0),"",IFERROR(AVERAGEIFS(Competitors!$D$6:$D$305,Competitors!$A$6:$A$305,$A23),""))</f>
        <v/>
      </c>
      <c r="O23" s="40" t="str">
        <f aca="false">IF(COUNTA($A23:$H23)=0,"",IF($A23="","Add the idea",IF(COUNT($D23:$H23)&lt;5,"Score all five questions","")))</f>
        <v/>
      </c>
      <c r="P23" s="41" t="str">
        <f aca="false">IF(J23="","",J23+(105-ROW())/100000)</f>
        <v/>
      </c>
    </row>
    <row r="24" customFormat="false" ht="15" hidden="false" customHeight="true" outlineLevel="0" collapsed="false">
      <c r="A24" s="36"/>
      <c r="B24" s="37"/>
      <c r="C24" s="37"/>
      <c r="D24" s="31"/>
      <c r="E24" s="31"/>
      <c r="F24" s="31"/>
      <c r="G24" s="31"/>
      <c r="H24" s="31"/>
      <c r="I24" s="36"/>
      <c r="J24" s="33" t="str">
        <f aca="false">IF(OR($A24="",COUNT($D24:$H24)&lt;5,Settings!$B$11=0),"",ROUND(((D24-1)/4*Settings!$B$6+(E24-1)/4*Settings!$B$7+(F24-1)/4*Settings!$B$8+(G24-1)/4*Settings!$B$9+(H24-1)/4*Settings!$B$10)/Settings!$B$11*100,0))</f>
        <v/>
      </c>
      <c r="K24" s="38" t="str">
        <f aca="false">IF(J24="","",IF(J24&gt;=Settings!$B$13,"Strong",IF(J24&gt;=Settings!$B$14,"Worth exploring","Park it")))</f>
        <v/>
      </c>
      <c r="L24" s="33" t="str">
        <f aca="false">IF(J24="","",RANK(P24,$P$6:$P$105))</f>
        <v/>
      </c>
      <c r="M24" s="33" t="str">
        <f aca="false">IF($A24="","",COUNTIF(Competitors!$A$6:$A$305,$A24))</f>
        <v/>
      </c>
      <c r="N24" s="39" t="str">
        <f aca="false">IF(OR($A24="",N(M24)=0),"",IFERROR(AVERAGEIFS(Competitors!$D$6:$D$305,Competitors!$A$6:$A$305,$A24),""))</f>
        <v/>
      </c>
      <c r="O24" s="40" t="str">
        <f aca="false">IF(COUNTA($A24:$H24)=0,"",IF($A24="","Add the idea",IF(COUNT($D24:$H24)&lt;5,"Score all five questions","")))</f>
        <v/>
      </c>
      <c r="P24" s="41" t="str">
        <f aca="false">IF(J24="","",J24+(105-ROW())/100000)</f>
        <v/>
      </c>
    </row>
    <row r="25" customFormat="false" ht="15" hidden="false" customHeight="true" outlineLevel="0" collapsed="false">
      <c r="A25" s="36"/>
      <c r="B25" s="37"/>
      <c r="C25" s="37"/>
      <c r="D25" s="31"/>
      <c r="E25" s="31"/>
      <c r="F25" s="31"/>
      <c r="G25" s="31"/>
      <c r="H25" s="31"/>
      <c r="I25" s="36"/>
      <c r="J25" s="33" t="str">
        <f aca="false">IF(OR($A25="",COUNT($D25:$H25)&lt;5,Settings!$B$11=0),"",ROUND(((D25-1)/4*Settings!$B$6+(E25-1)/4*Settings!$B$7+(F25-1)/4*Settings!$B$8+(G25-1)/4*Settings!$B$9+(H25-1)/4*Settings!$B$10)/Settings!$B$11*100,0))</f>
        <v/>
      </c>
      <c r="K25" s="38" t="str">
        <f aca="false">IF(J25="","",IF(J25&gt;=Settings!$B$13,"Strong",IF(J25&gt;=Settings!$B$14,"Worth exploring","Park it")))</f>
        <v/>
      </c>
      <c r="L25" s="33" t="str">
        <f aca="false">IF(J25="","",RANK(P25,$P$6:$P$105))</f>
        <v/>
      </c>
      <c r="M25" s="33" t="str">
        <f aca="false">IF($A25="","",COUNTIF(Competitors!$A$6:$A$305,$A25))</f>
        <v/>
      </c>
      <c r="N25" s="39" t="str">
        <f aca="false">IF(OR($A25="",N(M25)=0),"",IFERROR(AVERAGEIFS(Competitors!$D$6:$D$305,Competitors!$A$6:$A$305,$A25),""))</f>
        <v/>
      </c>
      <c r="O25" s="40" t="str">
        <f aca="false">IF(COUNTA($A25:$H25)=0,"",IF($A25="","Add the idea",IF(COUNT($D25:$H25)&lt;5,"Score all five questions","")))</f>
        <v/>
      </c>
      <c r="P25" s="41" t="str">
        <f aca="false">IF(J25="","",J25+(105-ROW())/100000)</f>
        <v/>
      </c>
    </row>
    <row r="26" customFormat="false" ht="15" hidden="false" customHeight="true" outlineLevel="0" collapsed="false">
      <c r="A26" s="36"/>
      <c r="B26" s="37"/>
      <c r="C26" s="37"/>
      <c r="D26" s="31"/>
      <c r="E26" s="31"/>
      <c r="F26" s="31"/>
      <c r="G26" s="31"/>
      <c r="H26" s="31"/>
      <c r="I26" s="36"/>
      <c r="J26" s="33" t="str">
        <f aca="false">IF(OR($A26="",COUNT($D26:$H26)&lt;5,Settings!$B$11=0),"",ROUND(((D26-1)/4*Settings!$B$6+(E26-1)/4*Settings!$B$7+(F26-1)/4*Settings!$B$8+(G26-1)/4*Settings!$B$9+(H26-1)/4*Settings!$B$10)/Settings!$B$11*100,0))</f>
        <v/>
      </c>
      <c r="K26" s="38" t="str">
        <f aca="false">IF(J26="","",IF(J26&gt;=Settings!$B$13,"Strong",IF(J26&gt;=Settings!$B$14,"Worth exploring","Park it")))</f>
        <v/>
      </c>
      <c r="L26" s="33" t="str">
        <f aca="false">IF(J26="","",RANK(P26,$P$6:$P$105))</f>
        <v/>
      </c>
      <c r="M26" s="33" t="str">
        <f aca="false">IF($A26="","",COUNTIF(Competitors!$A$6:$A$305,$A26))</f>
        <v/>
      </c>
      <c r="N26" s="39" t="str">
        <f aca="false">IF(OR($A26="",N(M26)=0),"",IFERROR(AVERAGEIFS(Competitors!$D$6:$D$305,Competitors!$A$6:$A$305,$A26),""))</f>
        <v/>
      </c>
      <c r="O26" s="40" t="str">
        <f aca="false">IF(COUNTA($A26:$H26)=0,"",IF($A26="","Add the idea",IF(COUNT($D26:$H26)&lt;5,"Score all five questions","")))</f>
        <v/>
      </c>
      <c r="P26" s="41" t="str">
        <f aca="false">IF(J26="","",J26+(105-ROW())/100000)</f>
        <v/>
      </c>
    </row>
    <row r="27" customFormat="false" ht="15" hidden="false" customHeight="true" outlineLevel="0" collapsed="false">
      <c r="A27" s="36"/>
      <c r="B27" s="37"/>
      <c r="C27" s="37"/>
      <c r="D27" s="31"/>
      <c r="E27" s="31"/>
      <c r="F27" s="31"/>
      <c r="G27" s="31"/>
      <c r="H27" s="31"/>
      <c r="I27" s="36"/>
      <c r="J27" s="33" t="str">
        <f aca="false">IF(OR($A27="",COUNT($D27:$H27)&lt;5,Settings!$B$11=0),"",ROUND(((D27-1)/4*Settings!$B$6+(E27-1)/4*Settings!$B$7+(F27-1)/4*Settings!$B$8+(G27-1)/4*Settings!$B$9+(H27-1)/4*Settings!$B$10)/Settings!$B$11*100,0))</f>
        <v/>
      </c>
      <c r="K27" s="38" t="str">
        <f aca="false">IF(J27="","",IF(J27&gt;=Settings!$B$13,"Strong",IF(J27&gt;=Settings!$B$14,"Worth exploring","Park it")))</f>
        <v/>
      </c>
      <c r="L27" s="33" t="str">
        <f aca="false">IF(J27="","",RANK(P27,$P$6:$P$105))</f>
        <v/>
      </c>
      <c r="M27" s="33" t="str">
        <f aca="false">IF($A27="","",COUNTIF(Competitors!$A$6:$A$305,$A27))</f>
        <v/>
      </c>
      <c r="N27" s="39" t="str">
        <f aca="false">IF(OR($A27="",N(M27)=0),"",IFERROR(AVERAGEIFS(Competitors!$D$6:$D$305,Competitors!$A$6:$A$305,$A27),""))</f>
        <v/>
      </c>
      <c r="O27" s="40" t="str">
        <f aca="false">IF(COUNTA($A27:$H27)=0,"",IF($A27="","Add the idea",IF(COUNT($D27:$H27)&lt;5,"Score all five questions","")))</f>
        <v/>
      </c>
      <c r="P27" s="41" t="str">
        <f aca="false">IF(J27="","",J27+(105-ROW())/100000)</f>
        <v/>
      </c>
    </row>
    <row r="28" customFormat="false" ht="15" hidden="false" customHeight="true" outlineLevel="0" collapsed="false">
      <c r="A28" s="36"/>
      <c r="B28" s="37"/>
      <c r="C28" s="37"/>
      <c r="D28" s="31"/>
      <c r="E28" s="31"/>
      <c r="F28" s="31"/>
      <c r="G28" s="31"/>
      <c r="H28" s="31"/>
      <c r="I28" s="36"/>
      <c r="J28" s="33" t="str">
        <f aca="false">IF(OR($A28="",COUNT($D28:$H28)&lt;5,Settings!$B$11=0),"",ROUND(((D28-1)/4*Settings!$B$6+(E28-1)/4*Settings!$B$7+(F28-1)/4*Settings!$B$8+(G28-1)/4*Settings!$B$9+(H28-1)/4*Settings!$B$10)/Settings!$B$11*100,0))</f>
        <v/>
      </c>
      <c r="K28" s="38" t="str">
        <f aca="false">IF(J28="","",IF(J28&gt;=Settings!$B$13,"Strong",IF(J28&gt;=Settings!$B$14,"Worth exploring","Park it")))</f>
        <v/>
      </c>
      <c r="L28" s="33" t="str">
        <f aca="false">IF(J28="","",RANK(P28,$P$6:$P$105))</f>
        <v/>
      </c>
      <c r="M28" s="33" t="str">
        <f aca="false">IF($A28="","",COUNTIF(Competitors!$A$6:$A$305,$A28))</f>
        <v/>
      </c>
      <c r="N28" s="39" t="str">
        <f aca="false">IF(OR($A28="",N(M28)=0),"",IFERROR(AVERAGEIFS(Competitors!$D$6:$D$305,Competitors!$A$6:$A$305,$A28),""))</f>
        <v/>
      </c>
      <c r="O28" s="40" t="str">
        <f aca="false">IF(COUNTA($A28:$H28)=0,"",IF($A28="","Add the idea",IF(COUNT($D28:$H28)&lt;5,"Score all five questions","")))</f>
        <v/>
      </c>
      <c r="P28" s="41" t="str">
        <f aca="false">IF(J28="","",J28+(105-ROW())/100000)</f>
        <v/>
      </c>
    </row>
    <row r="29" customFormat="false" ht="15" hidden="false" customHeight="true" outlineLevel="0" collapsed="false">
      <c r="A29" s="36"/>
      <c r="B29" s="37"/>
      <c r="C29" s="37"/>
      <c r="D29" s="31"/>
      <c r="E29" s="31"/>
      <c r="F29" s="31"/>
      <c r="G29" s="31"/>
      <c r="H29" s="31"/>
      <c r="I29" s="36"/>
      <c r="J29" s="33" t="str">
        <f aca="false">IF(OR($A29="",COUNT($D29:$H29)&lt;5,Settings!$B$11=0),"",ROUND(((D29-1)/4*Settings!$B$6+(E29-1)/4*Settings!$B$7+(F29-1)/4*Settings!$B$8+(G29-1)/4*Settings!$B$9+(H29-1)/4*Settings!$B$10)/Settings!$B$11*100,0))</f>
        <v/>
      </c>
      <c r="K29" s="38" t="str">
        <f aca="false">IF(J29="","",IF(J29&gt;=Settings!$B$13,"Strong",IF(J29&gt;=Settings!$B$14,"Worth exploring","Park it")))</f>
        <v/>
      </c>
      <c r="L29" s="33" t="str">
        <f aca="false">IF(J29="","",RANK(P29,$P$6:$P$105))</f>
        <v/>
      </c>
      <c r="M29" s="33" t="str">
        <f aca="false">IF($A29="","",COUNTIF(Competitors!$A$6:$A$305,$A29))</f>
        <v/>
      </c>
      <c r="N29" s="39" t="str">
        <f aca="false">IF(OR($A29="",N(M29)=0),"",IFERROR(AVERAGEIFS(Competitors!$D$6:$D$305,Competitors!$A$6:$A$305,$A29),""))</f>
        <v/>
      </c>
      <c r="O29" s="40" t="str">
        <f aca="false">IF(COUNTA($A29:$H29)=0,"",IF($A29="","Add the idea",IF(COUNT($D29:$H29)&lt;5,"Score all five questions","")))</f>
        <v/>
      </c>
      <c r="P29" s="41" t="str">
        <f aca="false">IF(J29="","",J29+(105-ROW())/100000)</f>
        <v/>
      </c>
    </row>
    <row r="30" customFormat="false" ht="15" hidden="false" customHeight="true" outlineLevel="0" collapsed="false">
      <c r="A30" s="36"/>
      <c r="B30" s="37"/>
      <c r="C30" s="37"/>
      <c r="D30" s="31"/>
      <c r="E30" s="31"/>
      <c r="F30" s="31"/>
      <c r="G30" s="31"/>
      <c r="H30" s="31"/>
      <c r="I30" s="36"/>
      <c r="J30" s="33" t="str">
        <f aca="false">IF(OR($A30="",COUNT($D30:$H30)&lt;5,Settings!$B$11=0),"",ROUND(((D30-1)/4*Settings!$B$6+(E30-1)/4*Settings!$B$7+(F30-1)/4*Settings!$B$8+(G30-1)/4*Settings!$B$9+(H30-1)/4*Settings!$B$10)/Settings!$B$11*100,0))</f>
        <v/>
      </c>
      <c r="K30" s="38" t="str">
        <f aca="false">IF(J30="","",IF(J30&gt;=Settings!$B$13,"Strong",IF(J30&gt;=Settings!$B$14,"Worth exploring","Park it")))</f>
        <v/>
      </c>
      <c r="L30" s="33" t="str">
        <f aca="false">IF(J30="","",RANK(P30,$P$6:$P$105))</f>
        <v/>
      </c>
      <c r="M30" s="33" t="str">
        <f aca="false">IF($A30="","",COUNTIF(Competitors!$A$6:$A$305,$A30))</f>
        <v/>
      </c>
      <c r="N30" s="39" t="str">
        <f aca="false">IF(OR($A30="",N(M30)=0),"",IFERROR(AVERAGEIFS(Competitors!$D$6:$D$305,Competitors!$A$6:$A$305,$A30),""))</f>
        <v/>
      </c>
      <c r="O30" s="40" t="str">
        <f aca="false">IF(COUNTA($A30:$H30)=0,"",IF($A30="","Add the idea",IF(COUNT($D30:$H30)&lt;5,"Score all five questions","")))</f>
        <v/>
      </c>
      <c r="P30" s="41" t="str">
        <f aca="false">IF(J30="","",J30+(105-ROW())/100000)</f>
        <v/>
      </c>
    </row>
    <row r="31" customFormat="false" ht="15" hidden="false" customHeight="true" outlineLevel="0" collapsed="false">
      <c r="A31" s="36"/>
      <c r="B31" s="37"/>
      <c r="C31" s="37"/>
      <c r="D31" s="31"/>
      <c r="E31" s="31"/>
      <c r="F31" s="31"/>
      <c r="G31" s="31"/>
      <c r="H31" s="31"/>
      <c r="I31" s="36"/>
      <c r="J31" s="33" t="str">
        <f aca="false">IF(OR($A31="",COUNT($D31:$H31)&lt;5,Settings!$B$11=0),"",ROUND(((D31-1)/4*Settings!$B$6+(E31-1)/4*Settings!$B$7+(F31-1)/4*Settings!$B$8+(G31-1)/4*Settings!$B$9+(H31-1)/4*Settings!$B$10)/Settings!$B$11*100,0))</f>
        <v/>
      </c>
      <c r="K31" s="38" t="str">
        <f aca="false">IF(J31="","",IF(J31&gt;=Settings!$B$13,"Strong",IF(J31&gt;=Settings!$B$14,"Worth exploring","Park it")))</f>
        <v/>
      </c>
      <c r="L31" s="33" t="str">
        <f aca="false">IF(J31="","",RANK(P31,$P$6:$P$105))</f>
        <v/>
      </c>
      <c r="M31" s="33" t="str">
        <f aca="false">IF($A31="","",COUNTIF(Competitors!$A$6:$A$305,$A31))</f>
        <v/>
      </c>
      <c r="N31" s="39" t="str">
        <f aca="false">IF(OR($A31="",N(M31)=0),"",IFERROR(AVERAGEIFS(Competitors!$D$6:$D$305,Competitors!$A$6:$A$305,$A31),""))</f>
        <v/>
      </c>
      <c r="O31" s="40" t="str">
        <f aca="false">IF(COUNTA($A31:$H31)=0,"",IF($A31="","Add the idea",IF(COUNT($D31:$H31)&lt;5,"Score all five questions","")))</f>
        <v/>
      </c>
      <c r="P31" s="41" t="str">
        <f aca="false">IF(J31="","",J31+(105-ROW())/100000)</f>
        <v/>
      </c>
    </row>
    <row r="32" customFormat="false" ht="15" hidden="false" customHeight="true" outlineLevel="0" collapsed="false">
      <c r="A32" s="36"/>
      <c r="B32" s="37"/>
      <c r="C32" s="37"/>
      <c r="D32" s="31"/>
      <c r="E32" s="31"/>
      <c r="F32" s="31"/>
      <c r="G32" s="31"/>
      <c r="H32" s="31"/>
      <c r="I32" s="36"/>
      <c r="J32" s="33" t="str">
        <f aca="false">IF(OR($A32="",COUNT($D32:$H32)&lt;5,Settings!$B$11=0),"",ROUND(((D32-1)/4*Settings!$B$6+(E32-1)/4*Settings!$B$7+(F32-1)/4*Settings!$B$8+(G32-1)/4*Settings!$B$9+(H32-1)/4*Settings!$B$10)/Settings!$B$11*100,0))</f>
        <v/>
      </c>
      <c r="K32" s="38" t="str">
        <f aca="false">IF(J32="","",IF(J32&gt;=Settings!$B$13,"Strong",IF(J32&gt;=Settings!$B$14,"Worth exploring","Park it")))</f>
        <v/>
      </c>
      <c r="L32" s="33" t="str">
        <f aca="false">IF(J32="","",RANK(P32,$P$6:$P$105))</f>
        <v/>
      </c>
      <c r="M32" s="33" t="str">
        <f aca="false">IF($A32="","",COUNTIF(Competitors!$A$6:$A$305,$A32))</f>
        <v/>
      </c>
      <c r="N32" s="39" t="str">
        <f aca="false">IF(OR($A32="",N(M32)=0),"",IFERROR(AVERAGEIFS(Competitors!$D$6:$D$305,Competitors!$A$6:$A$305,$A32),""))</f>
        <v/>
      </c>
      <c r="O32" s="40" t="str">
        <f aca="false">IF(COUNTA($A32:$H32)=0,"",IF($A32="","Add the idea",IF(COUNT($D32:$H32)&lt;5,"Score all five questions","")))</f>
        <v/>
      </c>
      <c r="P32" s="41" t="str">
        <f aca="false">IF(J32="","",J32+(105-ROW())/100000)</f>
        <v/>
      </c>
    </row>
    <row r="33" customFormat="false" ht="15" hidden="false" customHeight="true" outlineLevel="0" collapsed="false">
      <c r="A33" s="36"/>
      <c r="B33" s="37"/>
      <c r="C33" s="37"/>
      <c r="D33" s="31"/>
      <c r="E33" s="31"/>
      <c r="F33" s="31"/>
      <c r="G33" s="31"/>
      <c r="H33" s="31"/>
      <c r="I33" s="36"/>
      <c r="J33" s="33" t="str">
        <f aca="false">IF(OR($A33="",COUNT($D33:$H33)&lt;5,Settings!$B$11=0),"",ROUND(((D33-1)/4*Settings!$B$6+(E33-1)/4*Settings!$B$7+(F33-1)/4*Settings!$B$8+(G33-1)/4*Settings!$B$9+(H33-1)/4*Settings!$B$10)/Settings!$B$11*100,0))</f>
        <v/>
      </c>
      <c r="K33" s="38" t="str">
        <f aca="false">IF(J33="","",IF(J33&gt;=Settings!$B$13,"Strong",IF(J33&gt;=Settings!$B$14,"Worth exploring","Park it")))</f>
        <v/>
      </c>
      <c r="L33" s="33" t="str">
        <f aca="false">IF(J33="","",RANK(P33,$P$6:$P$105))</f>
        <v/>
      </c>
      <c r="M33" s="33" t="str">
        <f aca="false">IF($A33="","",COUNTIF(Competitors!$A$6:$A$305,$A33))</f>
        <v/>
      </c>
      <c r="N33" s="39" t="str">
        <f aca="false">IF(OR($A33="",N(M33)=0),"",IFERROR(AVERAGEIFS(Competitors!$D$6:$D$305,Competitors!$A$6:$A$305,$A33),""))</f>
        <v/>
      </c>
      <c r="O33" s="40" t="str">
        <f aca="false">IF(COUNTA($A33:$H33)=0,"",IF($A33="","Add the idea",IF(COUNT($D33:$H33)&lt;5,"Score all five questions","")))</f>
        <v/>
      </c>
      <c r="P33" s="41" t="str">
        <f aca="false">IF(J33="","",J33+(105-ROW())/100000)</f>
        <v/>
      </c>
    </row>
    <row r="34" customFormat="false" ht="15" hidden="false" customHeight="true" outlineLevel="0" collapsed="false">
      <c r="A34" s="36"/>
      <c r="B34" s="37"/>
      <c r="C34" s="37"/>
      <c r="D34" s="31"/>
      <c r="E34" s="31"/>
      <c r="F34" s="31"/>
      <c r="G34" s="31"/>
      <c r="H34" s="31"/>
      <c r="I34" s="36"/>
      <c r="J34" s="33" t="str">
        <f aca="false">IF(OR($A34="",COUNT($D34:$H34)&lt;5,Settings!$B$11=0),"",ROUND(((D34-1)/4*Settings!$B$6+(E34-1)/4*Settings!$B$7+(F34-1)/4*Settings!$B$8+(G34-1)/4*Settings!$B$9+(H34-1)/4*Settings!$B$10)/Settings!$B$11*100,0))</f>
        <v/>
      </c>
      <c r="K34" s="38" t="str">
        <f aca="false">IF(J34="","",IF(J34&gt;=Settings!$B$13,"Strong",IF(J34&gt;=Settings!$B$14,"Worth exploring","Park it")))</f>
        <v/>
      </c>
      <c r="L34" s="33" t="str">
        <f aca="false">IF(J34="","",RANK(P34,$P$6:$P$105))</f>
        <v/>
      </c>
      <c r="M34" s="33" t="str">
        <f aca="false">IF($A34="","",COUNTIF(Competitors!$A$6:$A$305,$A34))</f>
        <v/>
      </c>
      <c r="N34" s="39" t="str">
        <f aca="false">IF(OR($A34="",N(M34)=0),"",IFERROR(AVERAGEIFS(Competitors!$D$6:$D$305,Competitors!$A$6:$A$305,$A34),""))</f>
        <v/>
      </c>
      <c r="O34" s="40" t="str">
        <f aca="false">IF(COUNTA($A34:$H34)=0,"",IF($A34="","Add the idea",IF(COUNT($D34:$H34)&lt;5,"Score all five questions","")))</f>
        <v/>
      </c>
      <c r="P34" s="41" t="str">
        <f aca="false">IF(J34="","",J34+(105-ROW())/100000)</f>
        <v/>
      </c>
    </row>
    <row r="35" customFormat="false" ht="15" hidden="false" customHeight="true" outlineLevel="0" collapsed="false">
      <c r="A35" s="36"/>
      <c r="B35" s="37"/>
      <c r="C35" s="37"/>
      <c r="D35" s="31"/>
      <c r="E35" s="31"/>
      <c r="F35" s="31"/>
      <c r="G35" s="31"/>
      <c r="H35" s="31"/>
      <c r="I35" s="36"/>
      <c r="J35" s="33" t="str">
        <f aca="false">IF(OR($A35="",COUNT($D35:$H35)&lt;5,Settings!$B$11=0),"",ROUND(((D35-1)/4*Settings!$B$6+(E35-1)/4*Settings!$B$7+(F35-1)/4*Settings!$B$8+(G35-1)/4*Settings!$B$9+(H35-1)/4*Settings!$B$10)/Settings!$B$11*100,0))</f>
        <v/>
      </c>
      <c r="K35" s="38" t="str">
        <f aca="false">IF(J35="","",IF(J35&gt;=Settings!$B$13,"Strong",IF(J35&gt;=Settings!$B$14,"Worth exploring","Park it")))</f>
        <v/>
      </c>
      <c r="L35" s="33" t="str">
        <f aca="false">IF(J35="","",RANK(P35,$P$6:$P$105))</f>
        <v/>
      </c>
      <c r="M35" s="33" t="str">
        <f aca="false">IF($A35="","",COUNTIF(Competitors!$A$6:$A$305,$A35))</f>
        <v/>
      </c>
      <c r="N35" s="39" t="str">
        <f aca="false">IF(OR($A35="",N(M35)=0),"",IFERROR(AVERAGEIFS(Competitors!$D$6:$D$305,Competitors!$A$6:$A$305,$A35),""))</f>
        <v/>
      </c>
      <c r="O35" s="40" t="str">
        <f aca="false">IF(COUNTA($A35:$H35)=0,"",IF($A35="","Add the idea",IF(COUNT($D35:$H35)&lt;5,"Score all five questions","")))</f>
        <v/>
      </c>
      <c r="P35" s="41" t="str">
        <f aca="false">IF(J35="","",J35+(105-ROW())/100000)</f>
        <v/>
      </c>
    </row>
    <row r="36" customFormat="false" ht="15" hidden="false" customHeight="true" outlineLevel="0" collapsed="false">
      <c r="A36" s="36"/>
      <c r="B36" s="37"/>
      <c r="C36" s="37"/>
      <c r="D36" s="31"/>
      <c r="E36" s="31"/>
      <c r="F36" s="31"/>
      <c r="G36" s="31"/>
      <c r="H36" s="31"/>
      <c r="I36" s="36"/>
      <c r="J36" s="33" t="str">
        <f aca="false">IF(OR($A36="",COUNT($D36:$H36)&lt;5,Settings!$B$11=0),"",ROUND(((D36-1)/4*Settings!$B$6+(E36-1)/4*Settings!$B$7+(F36-1)/4*Settings!$B$8+(G36-1)/4*Settings!$B$9+(H36-1)/4*Settings!$B$10)/Settings!$B$11*100,0))</f>
        <v/>
      </c>
      <c r="K36" s="38" t="str">
        <f aca="false">IF(J36="","",IF(J36&gt;=Settings!$B$13,"Strong",IF(J36&gt;=Settings!$B$14,"Worth exploring","Park it")))</f>
        <v/>
      </c>
      <c r="L36" s="33" t="str">
        <f aca="false">IF(J36="","",RANK(P36,$P$6:$P$105))</f>
        <v/>
      </c>
      <c r="M36" s="33" t="str">
        <f aca="false">IF($A36="","",COUNTIF(Competitors!$A$6:$A$305,$A36))</f>
        <v/>
      </c>
      <c r="N36" s="39" t="str">
        <f aca="false">IF(OR($A36="",N(M36)=0),"",IFERROR(AVERAGEIFS(Competitors!$D$6:$D$305,Competitors!$A$6:$A$305,$A36),""))</f>
        <v/>
      </c>
      <c r="O36" s="40" t="str">
        <f aca="false">IF(COUNTA($A36:$H36)=0,"",IF($A36="","Add the idea",IF(COUNT($D36:$H36)&lt;5,"Score all five questions","")))</f>
        <v/>
      </c>
      <c r="P36" s="41" t="str">
        <f aca="false">IF(J36="","",J36+(105-ROW())/100000)</f>
        <v/>
      </c>
    </row>
    <row r="37" customFormat="false" ht="15" hidden="false" customHeight="true" outlineLevel="0" collapsed="false">
      <c r="A37" s="36"/>
      <c r="B37" s="37"/>
      <c r="C37" s="37"/>
      <c r="D37" s="31"/>
      <c r="E37" s="31"/>
      <c r="F37" s="31"/>
      <c r="G37" s="31"/>
      <c r="H37" s="31"/>
      <c r="I37" s="36"/>
      <c r="J37" s="33" t="str">
        <f aca="false">IF(OR($A37="",COUNT($D37:$H37)&lt;5,Settings!$B$11=0),"",ROUND(((D37-1)/4*Settings!$B$6+(E37-1)/4*Settings!$B$7+(F37-1)/4*Settings!$B$8+(G37-1)/4*Settings!$B$9+(H37-1)/4*Settings!$B$10)/Settings!$B$11*100,0))</f>
        <v/>
      </c>
      <c r="K37" s="38" t="str">
        <f aca="false">IF(J37="","",IF(J37&gt;=Settings!$B$13,"Strong",IF(J37&gt;=Settings!$B$14,"Worth exploring","Park it")))</f>
        <v/>
      </c>
      <c r="L37" s="33" t="str">
        <f aca="false">IF(J37="","",RANK(P37,$P$6:$P$105))</f>
        <v/>
      </c>
      <c r="M37" s="33" t="str">
        <f aca="false">IF($A37="","",COUNTIF(Competitors!$A$6:$A$305,$A37))</f>
        <v/>
      </c>
      <c r="N37" s="39" t="str">
        <f aca="false">IF(OR($A37="",N(M37)=0),"",IFERROR(AVERAGEIFS(Competitors!$D$6:$D$305,Competitors!$A$6:$A$305,$A37),""))</f>
        <v/>
      </c>
      <c r="O37" s="40" t="str">
        <f aca="false">IF(COUNTA($A37:$H37)=0,"",IF($A37="","Add the idea",IF(COUNT($D37:$H37)&lt;5,"Score all five questions","")))</f>
        <v/>
      </c>
      <c r="P37" s="41" t="str">
        <f aca="false">IF(J37="","",J37+(105-ROW())/100000)</f>
        <v/>
      </c>
    </row>
    <row r="38" customFormat="false" ht="15" hidden="false" customHeight="true" outlineLevel="0" collapsed="false">
      <c r="A38" s="36"/>
      <c r="B38" s="37"/>
      <c r="C38" s="37"/>
      <c r="D38" s="31"/>
      <c r="E38" s="31"/>
      <c r="F38" s="31"/>
      <c r="G38" s="31"/>
      <c r="H38" s="31"/>
      <c r="I38" s="36"/>
      <c r="J38" s="33" t="str">
        <f aca="false">IF(OR($A38="",COUNT($D38:$H38)&lt;5,Settings!$B$11=0),"",ROUND(((D38-1)/4*Settings!$B$6+(E38-1)/4*Settings!$B$7+(F38-1)/4*Settings!$B$8+(G38-1)/4*Settings!$B$9+(H38-1)/4*Settings!$B$10)/Settings!$B$11*100,0))</f>
        <v/>
      </c>
      <c r="K38" s="38" t="str">
        <f aca="false">IF(J38="","",IF(J38&gt;=Settings!$B$13,"Strong",IF(J38&gt;=Settings!$B$14,"Worth exploring","Park it")))</f>
        <v/>
      </c>
      <c r="L38" s="33" t="str">
        <f aca="false">IF(J38="","",RANK(P38,$P$6:$P$105))</f>
        <v/>
      </c>
      <c r="M38" s="33" t="str">
        <f aca="false">IF($A38="","",COUNTIF(Competitors!$A$6:$A$305,$A38))</f>
        <v/>
      </c>
      <c r="N38" s="39" t="str">
        <f aca="false">IF(OR($A38="",N(M38)=0),"",IFERROR(AVERAGEIFS(Competitors!$D$6:$D$305,Competitors!$A$6:$A$305,$A38),""))</f>
        <v/>
      </c>
      <c r="O38" s="40" t="str">
        <f aca="false">IF(COUNTA($A38:$H38)=0,"",IF($A38="","Add the idea",IF(COUNT($D38:$H38)&lt;5,"Score all five questions","")))</f>
        <v/>
      </c>
      <c r="P38" s="41" t="str">
        <f aca="false">IF(J38="","",J38+(105-ROW())/100000)</f>
        <v/>
      </c>
    </row>
    <row r="39" customFormat="false" ht="15" hidden="false" customHeight="true" outlineLevel="0" collapsed="false">
      <c r="A39" s="36"/>
      <c r="B39" s="37"/>
      <c r="C39" s="37"/>
      <c r="D39" s="31"/>
      <c r="E39" s="31"/>
      <c r="F39" s="31"/>
      <c r="G39" s="31"/>
      <c r="H39" s="31"/>
      <c r="I39" s="36"/>
      <c r="J39" s="33" t="str">
        <f aca="false">IF(OR($A39="",COUNT($D39:$H39)&lt;5,Settings!$B$11=0),"",ROUND(((D39-1)/4*Settings!$B$6+(E39-1)/4*Settings!$B$7+(F39-1)/4*Settings!$B$8+(G39-1)/4*Settings!$B$9+(H39-1)/4*Settings!$B$10)/Settings!$B$11*100,0))</f>
        <v/>
      </c>
      <c r="K39" s="38" t="str">
        <f aca="false">IF(J39="","",IF(J39&gt;=Settings!$B$13,"Strong",IF(J39&gt;=Settings!$B$14,"Worth exploring","Park it")))</f>
        <v/>
      </c>
      <c r="L39" s="33" t="str">
        <f aca="false">IF(J39="","",RANK(P39,$P$6:$P$105))</f>
        <v/>
      </c>
      <c r="M39" s="33" t="str">
        <f aca="false">IF($A39="","",COUNTIF(Competitors!$A$6:$A$305,$A39))</f>
        <v/>
      </c>
      <c r="N39" s="39" t="str">
        <f aca="false">IF(OR($A39="",N(M39)=0),"",IFERROR(AVERAGEIFS(Competitors!$D$6:$D$305,Competitors!$A$6:$A$305,$A39),""))</f>
        <v/>
      </c>
      <c r="O39" s="40" t="str">
        <f aca="false">IF(COUNTA($A39:$H39)=0,"",IF($A39="","Add the idea",IF(COUNT($D39:$H39)&lt;5,"Score all five questions","")))</f>
        <v/>
      </c>
      <c r="P39" s="41" t="str">
        <f aca="false">IF(J39="","",J39+(105-ROW())/100000)</f>
        <v/>
      </c>
    </row>
    <row r="40" customFormat="false" ht="15" hidden="false" customHeight="true" outlineLevel="0" collapsed="false">
      <c r="A40" s="36"/>
      <c r="B40" s="37"/>
      <c r="C40" s="37"/>
      <c r="D40" s="31"/>
      <c r="E40" s="31"/>
      <c r="F40" s="31"/>
      <c r="G40" s="31"/>
      <c r="H40" s="31"/>
      <c r="I40" s="36"/>
      <c r="J40" s="33" t="str">
        <f aca="false">IF(OR($A40="",COUNT($D40:$H40)&lt;5,Settings!$B$11=0),"",ROUND(((D40-1)/4*Settings!$B$6+(E40-1)/4*Settings!$B$7+(F40-1)/4*Settings!$B$8+(G40-1)/4*Settings!$B$9+(H40-1)/4*Settings!$B$10)/Settings!$B$11*100,0))</f>
        <v/>
      </c>
      <c r="K40" s="38" t="str">
        <f aca="false">IF(J40="","",IF(J40&gt;=Settings!$B$13,"Strong",IF(J40&gt;=Settings!$B$14,"Worth exploring","Park it")))</f>
        <v/>
      </c>
      <c r="L40" s="33" t="str">
        <f aca="false">IF(J40="","",RANK(P40,$P$6:$P$105))</f>
        <v/>
      </c>
      <c r="M40" s="33" t="str">
        <f aca="false">IF($A40="","",COUNTIF(Competitors!$A$6:$A$305,$A40))</f>
        <v/>
      </c>
      <c r="N40" s="39" t="str">
        <f aca="false">IF(OR($A40="",N(M40)=0),"",IFERROR(AVERAGEIFS(Competitors!$D$6:$D$305,Competitors!$A$6:$A$305,$A40),""))</f>
        <v/>
      </c>
      <c r="O40" s="40" t="str">
        <f aca="false">IF(COUNTA($A40:$H40)=0,"",IF($A40="","Add the idea",IF(COUNT($D40:$H40)&lt;5,"Score all five questions","")))</f>
        <v/>
      </c>
      <c r="P40" s="41" t="str">
        <f aca="false">IF(J40="","",J40+(105-ROW())/100000)</f>
        <v/>
      </c>
    </row>
    <row r="41" customFormat="false" ht="15" hidden="false" customHeight="true" outlineLevel="0" collapsed="false">
      <c r="A41" s="36"/>
      <c r="B41" s="37"/>
      <c r="C41" s="37"/>
      <c r="D41" s="31"/>
      <c r="E41" s="31"/>
      <c r="F41" s="31"/>
      <c r="G41" s="31"/>
      <c r="H41" s="31"/>
      <c r="I41" s="36"/>
      <c r="J41" s="33" t="str">
        <f aca="false">IF(OR($A41="",COUNT($D41:$H41)&lt;5,Settings!$B$11=0),"",ROUND(((D41-1)/4*Settings!$B$6+(E41-1)/4*Settings!$B$7+(F41-1)/4*Settings!$B$8+(G41-1)/4*Settings!$B$9+(H41-1)/4*Settings!$B$10)/Settings!$B$11*100,0))</f>
        <v/>
      </c>
      <c r="K41" s="38" t="str">
        <f aca="false">IF(J41="","",IF(J41&gt;=Settings!$B$13,"Strong",IF(J41&gt;=Settings!$B$14,"Worth exploring","Park it")))</f>
        <v/>
      </c>
      <c r="L41" s="33" t="str">
        <f aca="false">IF(J41="","",RANK(P41,$P$6:$P$105))</f>
        <v/>
      </c>
      <c r="M41" s="33" t="str">
        <f aca="false">IF($A41="","",COUNTIF(Competitors!$A$6:$A$305,$A41))</f>
        <v/>
      </c>
      <c r="N41" s="39" t="str">
        <f aca="false">IF(OR($A41="",N(M41)=0),"",IFERROR(AVERAGEIFS(Competitors!$D$6:$D$305,Competitors!$A$6:$A$305,$A41),""))</f>
        <v/>
      </c>
      <c r="O41" s="40" t="str">
        <f aca="false">IF(COUNTA($A41:$H41)=0,"",IF($A41="","Add the idea",IF(COUNT($D41:$H41)&lt;5,"Score all five questions","")))</f>
        <v/>
      </c>
      <c r="P41" s="41" t="str">
        <f aca="false">IF(J41="","",J41+(105-ROW())/100000)</f>
        <v/>
      </c>
    </row>
    <row r="42" customFormat="false" ht="15" hidden="false" customHeight="true" outlineLevel="0" collapsed="false">
      <c r="A42" s="36"/>
      <c r="B42" s="37"/>
      <c r="C42" s="37"/>
      <c r="D42" s="31"/>
      <c r="E42" s="31"/>
      <c r="F42" s="31"/>
      <c r="G42" s="31"/>
      <c r="H42" s="31"/>
      <c r="I42" s="36"/>
      <c r="J42" s="33" t="str">
        <f aca="false">IF(OR($A42="",COUNT($D42:$H42)&lt;5,Settings!$B$11=0),"",ROUND(((D42-1)/4*Settings!$B$6+(E42-1)/4*Settings!$B$7+(F42-1)/4*Settings!$B$8+(G42-1)/4*Settings!$B$9+(H42-1)/4*Settings!$B$10)/Settings!$B$11*100,0))</f>
        <v/>
      </c>
      <c r="K42" s="38" t="str">
        <f aca="false">IF(J42="","",IF(J42&gt;=Settings!$B$13,"Strong",IF(J42&gt;=Settings!$B$14,"Worth exploring","Park it")))</f>
        <v/>
      </c>
      <c r="L42" s="33" t="str">
        <f aca="false">IF(J42="","",RANK(P42,$P$6:$P$105))</f>
        <v/>
      </c>
      <c r="M42" s="33" t="str">
        <f aca="false">IF($A42="","",COUNTIF(Competitors!$A$6:$A$305,$A42))</f>
        <v/>
      </c>
      <c r="N42" s="39" t="str">
        <f aca="false">IF(OR($A42="",N(M42)=0),"",IFERROR(AVERAGEIFS(Competitors!$D$6:$D$305,Competitors!$A$6:$A$305,$A42),""))</f>
        <v/>
      </c>
      <c r="O42" s="40" t="str">
        <f aca="false">IF(COUNTA($A42:$H42)=0,"",IF($A42="","Add the idea",IF(COUNT($D42:$H42)&lt;5,"Score all five questions","")))</f>
        <v/>
      </c>
      <c r="P42" s="41" t="str">
        <f aca="false">IF(J42="","",J42+(105-ROW())/100000)</f>
        <v/>
      </c>
    </row>
    <row r="43" customFormat="false" ht="15" hidden="false" customHeight="true" outlineLevel="0" collapsed="false">
      <c r="A43" s="36"/>
      <c r="B43" s="37"/>
      <c r="C43" s="37"/>
      <c r="D43" s="31"/>
      <c r="E43" s="31"/>
      <c r="F43" s="31"/>
      <c r="G43" s="31"/>
      <c r="H43" s="31"/>
      <c r="I43" s="36"/>
      <c r="J43" s="33" t="str">
        <f aca="false">IF(OR($A43="",COUNT($D43:$H43)&lt;5,Settings!$B$11=0),"",ROUND(((D43-1)/4*Settings!$B$6+(E43-1)/4*Settings!$B$7+(F43-1)/4*Settings!$B$8+(G43-1)/4*Settings!$B$9+(H43-1)/4*Settings!$B$10)/Settings!$B$11*100,0))</f>
        <v/>
      </c>
      <c r="K43" s="38" t="str">
        <f aca="false">IF(J43="","",IF(J43&gt;=Settings!$B$13,"Strong",IF(J43&gt;=Settings!$B$14,"Worth exploring","Park it")))</f>
        <v/>
      </c>
      <c r="L43" s="33" t="str">
        <f aca="false">IF(J43="","",RANK(P43,$P$6:$P$105))</f>
        <v/>
      </c>
      <c r="M43" s="33" t="str">
        <f aca="false">IF($A43="","",COUNTIF(Competitors!$A$6:$A$305,$A43))</f>
        <v/>
      </c>
      <c r="N43" s="39" t="str">
        <f aca="false">IF(OR($A43="",N(M43)=0),"",IFERROR(AVERAGEIFS(Competitors!$D$6:$D$305,Competitors!$A$6:$A$305,$A43),""))</f>
        <v/>
      </c>
      <c r="O43" s="40" t="str">
        <f aca="false">IF(COUNTA($A43:$H43)=0,"",IF($A43="","Add the idea",IF(COUNT($D43:$H43)&lt;5,"Score all five questions","")))</f>
        <v/>
      </c>
      <c r="P43" s="41" t="str">
        <f aca="false">IF(J43="","",J43+(105-ROW())/100000)</f>
        <v/>
      </c>
    </row>
    <row r="44" customFormat="false" ht="15" hidden="false" customHeight="true" outlineLevel="0" collapsed="false">
      <c r="A44" s="36"/>
      <c r="B44" s="37"/>
      <c r="C44" s="37"/>
      <c r="D44" s="31"/>
      <c r="E44" s="31"/>
      <c r="F44" s="31"/>
      <c r="G44" s="31"/>
      <c r="H44" s="31"/>
      <c r="I44" s="36"/>
      <c r="J44" s="33" t="str">
        <f aca="false">IF(OR($A44="",COUNT($D44:$H44)&lt;5,Settings!$B$11=0),"",ROUND(((D44-1)/4*Settings!$B$6+(E44-1)/4*Settings!$B$7+(F44-1)/4*Settings!$B$8+(G44-1)/4*Settings!$B$9+(H44-1)/4*Settings!$B$10)/Settings!$B$11*100,0))</f>
        <v/>
      </c>
      <c r="K44" s="38" t="str">
        <f aca="false">IF(J44="","",IF(J44&gt;=Settings!$B$13,"Strong",IF(J44&gt;=Settings!$B$14,"Worth exploring","Park it")))</f>
        <v/>
      </c>
      <c r="L44" s="33" t="str">
        <f aca="false">IF(J44="","",RANK(P44,$P$6:$P$105))</f>
        <v/>
      </c>
      <c r="M44" s="33" t="str">
        <f aca="false">IF($A44="","",COUNTIF(Competitors!$A$6:$A$305,$A44))</f>
        <v/>
      </c>
      <c r="N44" s="39" t="str">
        <f aca="false">IF(OR($A44="",N(M44)=0),"",IFERROR(AVERAGEIFS(Competitors!$D$6:$D$305,Competitors!$A$6:$A$305,$A44),""))</f>
        <v/>
      </c>
      <c r="O44" s="40" t="str">
        <f aca="false">IF(COUNTA($A44:$H44)=0,"",IF($A44="","Add the idea",IF(COUNT($D44:$H44)&lt;5,"Score all five questions","")))</f>
        <v/>
      </c>
      <c r="P44" s="41" t="str">
        <f aca="false">IF(J44="","",J44+(105-ROW())/100000)</f>
        <v/>
      </c>
    </row>
    <row r="45" customFormat="false" ht="15" hidden="false" customHeight="true" outlineLevel="0" collapsed="false">
      <c r="A45" s="36"/>
      <c r="B45" s="37"/>
      <c r="C45" s="37"/>
      <c r="D45" s="31"/>
      <c r="E45" s="31"/>
      <c r="F45" s="31"/>
      <c r="G45" s="31"/>
      <c r="H45" s="31"/>
      <c r="I45" s="36"/>
      <c r="J45" s="33" t="str">
        <f aca="false">IF(OR($A45="",COUNT($D45:$H45)&lt;5,Settings!$B$11=0),"",ROUND(((D45-1)/4*Settings!$B$6+(E45-1)/4*Settings!$B$7+(F45-1)/4*Settings!$B$8+(G45-1)/4*Settings!$B$9+(H45-1)/4*Settings!$B$10)/Settings!$B$11*100,0))</f>
        <v/>
      </c>
      <c r="K45" s="38" t="str">
        <f aca="false">IF(J45="","",IF(J45&gt;=Settings!$B$13,"Strong",IF(J45&gt;=Settings!$B$14,"Worth exploring","Park it")))</f>
        <v/>
      </c>
      <c r="L45" s="33" t="str">
        <f aca="false">IF(J45="","",RANK(P45,$P$6:$P$105))</f>
        <v/>
      </c>
      <c r="M45" s="33" t="str">
        <f aca="false">IF($A45="","",COUNTIF(Competitors!$A$6:$A$305,$A45))</f>
        <v/>
      </c>
      <c r="N45" s="39" t="str">
        <f aca="false">IF(OR($A45="",N(M45)=0),"",IFERROR(AVERAGEIFS(Competitors!$D$6:$D$305,Competitors!$A$6:$A$305,$A45),""))</f>
        <v/>
      </c>
      <c r="O45" s="40" t="str">
        <f aca="false">IF(COUNTA($A45:$H45)=0,"",IF($A45="","Add the idea",IF(COUNT($D45:$H45)&lt;5,"Score all five questions","")))</f>
        <v/>
      </c>
      <c r="P45" s="41" t="str">
        <f aca="false">IF(J45="","",J45+(105-ROW())/100000)</f>
        <v/>
      </c>
    </row>
    <row r="46" customFormat="false" ht="15" hidden="false" customHeight="true" outlineLevel="0" collapsed="false">
      <c r="A46" s="36"/>
      <c r="B46" s="37"/>
      <c r="C46" s="37"/>
      <c r="D46" s="31"/>
      <c r="E46" s="31"/>
      <c r="F46" s="31"/>
      <c r="G46" s="31"/>
      <c r="H46" s="31"/>
      <c r="I46" s="36"/>
      <c r="J46" s="33" t="str">
        <f aca="false">IF(OR($A46="",COUNT($D46:$H46)&lt;5,Settings!$B$11=0),"",ROUND(((D46-1)/4*Settings!$B$6+(E46-1)/4*Settings!$B$7+(F46-1)/4*Settings!$B$8+(G46-1)/4*Settings!$B$9+(H46-1)/4*Settings!$B$10)/Settings!$B$11*100,0))</f>
        <v/>
      </c>
      <c r="K46" s="38" t="str">
        <f aca="false">IF(J46="","",IF(J46&gt;=Settings!$B$13,"Strong",IF(J46&gt;=Settings!$B$14,"Worth exploring","Park it")))</f>
        <v/>
      </c>
      <c r="L46" s="33" t="str">
        <f aca="false">IF(J46="","",RANK(P46,$P$6:$P$105))</f>
        <v/>
      </c>
      <c r="M46" s="33" t="str">
        <f aca="false">IF($A46="","",COUNTIF(Competitors!$A$6:$A$305,$A46))</f>
        <v/>
      </c>
      <c r="N46" s="39" t="str">
        <f aca="false">IF(OR($A46="",N(M46)=0),"",IFERROR(AVERAGEIFS(Competitors!$D$6:$D$305,Competitors!$A$6:$A$305,$A46),""))</f>
        <v/>
      </c>
      <c r="O46" s="40" t="str">
        <f aca="false">IF(COUNTA($A46:$H46)=0,"",IF($A46="","Add the idea",IF(COUNT($D46:$H46)&lt;5,"Score all five questions","")))</f>
        <v/>
      </c>
      <c r="P46" s="41" t="str">
        <f aca="false">IF(J46="","",J46+(105-ROW())/100000)</f>
        <v/>
      </c>
    </row>
    <row r="47" customFormat="false" ht="15" hidden="false" customHeight="true" outlineLevel="0" collapsed="false">
      <c r="A47" s="36"/>
      <c r="B47" s="37"/>
      <c r="C47" s="37"/>
      <c r="D47" s="31"/>
      <c r="E47" s="31"/>
      <c r="F47" s="31"/>
      <c r="G47" s="31"/>
      <c r="H47" s="31"/>
      <c r="I47" s="36"/>
      <c r="J47" s="33" t="str">
        <f aca="false">IF(OR($A47="",COUNT($D47:$H47)&lt;5,Settings!$B$11=0),"",ROUND(((D47-1)/4*Settings!$B$6+(E47-1)/4*Settings!$B$7+(F47-1)/4*Settings!$B$8+(G47-1)/4*Settings!$B$9+(H47-1)/4*Settings!$B$10)/Settings!$B$11*100,0))</f>
        <v/>
      </c>
      <c r="K47" s="38" t="str">
        <f aca="false">IF(J47="","",IF(J47&gt;=Settings!$B$13,"Strong",IF(J47&gt;=Settings!$B$14,"Worth exploring","Park it")))</f>
        <v/>
      </c>
      <c r="L47" s="33" t="str">
        <f aca="false">IF(J47="","",RANK(P47,$P$6:$P$105))</f>
        <v/>
      </c>
      <c r="M47" s="33" t="str">
        <f aca="false">IF($A47="","",COUNTIF(Competitors!$A$6:$A$305,$A47))</f>
        <v/>
      </c>
      <c r="N47" s="39" t="str">
        <f aca="false">IF(OR($A47="",N(M47)=0),"",IFERROR(AVERAGEIFS(Competitors!$D$6:$D$305,Competitors!$A$6:$A$305,$A47),""))</f>
        <v/>
      </c>
      <c r="O47" s="40" t="str">
        <f aca="false">IF(COUNTA($A47:$H47)=0,"",IF($A47="","Add the idea",IF(COUNT($D47:$H47)&lt;5,"Score all five questions","")))</f>
        <v/>
      </c>
      <c r="P47" s="41" t="str">
        <f aca="false">IF(J47="","",J47+(105-ROW())/100000)</f>
        <v/>
      </c>
    </row>
    <row r="48" customFormat="false" ht="15" hidden="false" customHeight="true" outlineLevel="0" collapsed="false">
      <c r="A48" s="36"/>
      <c r="B48" s="37"/>
      <c r="C48" s="37"/>
      <c r="D48" s="31"/>
      <c r="E48" s="31"/>
      <c r="F48" s="31"/>
      <c r="G48" s="31"/>
      <c r="H48" s="31"/>
      <c r="I48" s="36"/>
      <c r="J48" s="33" t="str">
        <f aca="false">IF(OR($A48="",COUNT($D48:$H48)&lt;5,Settings!$B$11=0),"",ROUND(((D48-1)/4*Settings!$B$6+(E48-1)/4*Settings!$B$7+(F48-1)/4*Settings!$B$8+(G48-1)/4*Settings!$B$9+(H48-1)/4*Settings!$B$10)/Settings!$B$11*100,0))</f>
        <v/>
      </c>
      <c r="K48" s="38" t="str">
        <f aca="false">IF(J48="","",IF(J48&gt;=Settings!$B$13,"Strong",IF(J48&gt;=Settings!$B$14,"Worth exploring","Park it")))</f>
        <v/>
      </c>
      <c r="L48" s="33" t="str">
        <f aca="false">IF(J48="","",RANK(P48,$P$6:$P$105))</f>
        <v/>
      </c>
      <c r="M48" s="33" t="str">
        <f aca="false">IF($A48="","",COUNTIF(Competitors!$A$6:$A$305,$A48))</f>
        <v/>
      </c>
      <c r="N48" s="39" t="str">
        <f aca="false">IF(OR($A48="",N(M48)=0),"",IFERROR(AVERAGEIFS(Competitors!$D$6:$D$305,Competitors!$A$6:$A$305,$A48),""))</f>
        <v/>
      </c>
      <c r="O48" s="40" t="str">
        <f aca="false">IF(COUNTA($A48:$H48)=0,"",IF($A48="","Add the idea",IF(COUNT($D48:$H48)&lt;5,"Score all five questions","")))</f>
        <v/>
      </c>
      <c r="P48" s="41" t="str">
        <f aca="false">IF(J48="","",J48+(105-ROW())/100000)</f>
        <v/>
      </c>
    </row>
    <row r="49" customFormat="false" ht="15" hidden="false" customHeight="true" outlineLevel="0" collapsed="false">
      <c r="A49" s="36"/>
      <c r="B49" s="37"/>
      <c r="C49" s="37"/>
      <c r="D49" s="31"/>
      <c r="E49" s="31"/>
      <c r="F49" s="31"/>
      <c r="G49" s="31"/>
      <c r="H49" s="31"/>
      <c r="I49" s="36"/>
      <c r="J49" s="33" t="str">
        <f aca="false">IF(OR($A49="",COUNT($D49:$H49)&lt;5,Settings!$B$11=0),"",ROUND(((D49-1)/4*Settings!$B$6+(E49-1)/4*Settings!$B$7+(F49-1)/4*Settings!$B$8+(G49-1)/4*Settings!$B$9+(H49-1)/4*Settings!$B$10)/Settings!$B$11*100,0))</f>
        <v/>
      </c>
      <c r="K49" s="38" t="str">
        <f aca="false">IF(J49="","",IF(J49&gt;=Settings!$B$13,"Strong",IF(J49&gt;=Settings!$B$14,"Worth exploring","Park it")))</f>
        <v/>
      </c>
      <c r="L49" s="33" t="str">
        <f aca="false">IF(J49="","",RANK(P49,$P$6:$P$105))</f>
        <v/>
      </c>
      <c r="M49" s="33" t="str">
        <f aca="false">IF($A49="","",COUNTIF(Competitors!$A$6:$A$305,$A49))</f>
        <v/>
      </c>
      <c r="N49" s="39" t="str">
        <f aca="false">IF(OR($A49="",N(M49)=0),"",IFERROR(AVERAGEIFS(Competitors!$D$6:$D$305,Competitors!$A$6:$A$305,$A49),""))</f>
        <v/>
      </c>
      <c r="O49" s="40" t="str">
        <f aca="false">IF(COUNTA($A49:$H49)=0,"",IF($A49="","Add the idea",IF(COUNT($D49:$H49)&lt;5,"Score all five questions","")))</f>
        <v/>
      </c>
      <c r="P49" s="41" t="str">
        <f aca="false">IF(J49="","",J49+(105-ROW())/100000)</f>
        <v/>
      </c>
    </row>
    <row r="50" customFormat="false" ht="15" hidden="false" customHeight="true" outlineLevel="0" collapsed="false">
      <c r="A50" s="36"/>
      <c r="B50" s="37"/>
      <c r="C50" s="37"/>
      <c r="D50" s="31"/>
      <c r="E50" s="31"/>
      <c r="F50" s="31"/>
      <c r="G50" s="31"/>
      <c r="H50" s="31"/>
      <c r="I50" s="36"/>
      <c r="J50" s="33" t="str">
        <f aca="false">IF(OR($A50="",COUNT($D50:$H50)&lt;5,Settings!$B$11=0),"",ROUND(((D50-1)/4*Settings!$B$6+(E50-1)/4*Settings!$B$7+(F50-1)/4*Settings!$B$8+(G50-1)/4*Settings!$B$9+(H50-1)/4*Settings!$B$10)/Settings!$B$11*100,0))</f>
        <v/>
      </c>
      <c r="K50" s="38" t="str">
        <f aca="false">IF(J50="","",IF(J50&gt;=Settings!$B$13,"Strong",IF(J50&gt;=Settings!$B$14,"Worth exploring","Park it")))</f>
        <v/>
      </c>
      <c r="L50" s="33" t="str">
        <f aca="false">IF(J50="","",RANK(P50,$P$6:$P$105))</f>
        <v/>
      </c>
      <c r="M50" s="33" t="str">
        <f aca="false">IF($A50="","",COUNTIF(Competitors!$A$6:$A$305,$A50))</f>
        <v/>
      </c>
      <c r="N50" s="39" t="str">
        <f aca="false">IF(OR($A50="",N(M50)=0),"",IFERROR(AVERAGEIFS(Competitors!$D$6:$D$305,Competitors!$A$6:$A$305,$A50),""))</f>
        <v/>
      </c>
      <c r="O50" s="40" t="str">
        <f aca="false">IF(COUNTA($A50:$H50)=0,"",IF($A50="","Add the idea",IF(COUNT($D50:$H50)&lt;5,"Score all five questions","")))</f>
        <v/>
      </c>
      <c r="P50" s="41" t="str">
        <f aca="false">IF(J50="","",J50+(105-ROW())/100000)</f>
        <v/>
      </c>
    </row>
    <row r="51" customFormat="false" ht="15" hidden="false" customHeight="true" outlineLevel="0" collapsed="false">
      <c r="A51" s="36"/>
      <c r="B51" s="37"/>
      <c r="C51" s="37"/>
      <c r="D51" s="31"/>
      <c r="E51" s="31"/>
      <c r="F51" s="31"/>
      <c r="G51" s="31"/>
      <c r="H51" s="31"/>
      <c r="I51" s="36"/>
      <c r="J51" s="33" t="str">
        <f aca="false">IF(OR($A51="",COUNT($D51:$H51)&lt;5,Settings!$B$11=0),"",ROUND(((D51-1)/4*Settings!$B$6+(E51-1)/4*Settings!$B$7+(F51-1)/4*Settings!$B$8+(G51-1)/4*Settings!$B$9+(H51-1)/4*Settings!$B$10)/Settings!$B$11*100,0))</f>
        <v/>
      </c>
      <c r="K51" s="38" t="str">
        <f aca="false">IF(J51="","",IF(J51&gt;=Settings!$B$13,"Strong",IF(J51&gt;=Settings!$B$14,"Worth exploring","Park it")))</f>
        <v/>
      </c>
      <c r="L51" s="33" t="str">
        <f aca="false">IF(J51="","",RANK(P51,$P$6:$P$105))</f>
        <v/>
      </c>
      <c r="M51" s="33" t="str">
        <f aca="false">IF($A51="","",COUNTIF(Competitors!$A$6:$A$305,$A51))</f>
        <v/>
      </c>
      <c r="N51" s="39" t="str">
        <f aca="false">IF(OR($A51="",N(M51)=0),"",IFERROR(AVERAGEIFS(Competitors!$D$6:$D$305,Competitors!$A$6:$A$305,$A51),""))</f>
        <v/>
      </c>
      <c r="O51" s="40" t="str">
        <f aca="false">IF(COUNTA($A51:$H51)=0,"",IF($A51="","Add the idea",IF(COUNT($D51:$H51)&lt;5,"Score all five questions","")))</f>
        <v/>
      </c>
      <c r="P51" s="41" t="str">
        <f aca="false">IF(J51="","",J51+(105-ROW())/100000)</f>
        <v/>
      </c>
    </row>
    <row r="52" customFormat="false" ht="15" hidden="false" customHeight="true" outlineLevel="0" collapsed="false">
      <c r="A52" s="36"/>
      <c r="B52" s="37"/>
      <c r="C52" s="37"/>
      <c r="D52" s="31"/>
      <c r="E52" s="31"/>
      <c r="F52" s="31"/>
      <c r="G52" s="31"/>
      <c r="H52" s="31"/>
      <c r="I52" s="36"/>
      <c r="J52" s="33" t="str">
        <f aca="false">IF(OR($A52="",COUNT($D52:$H52)&lt;5,Settings!$B$11=0),"",ROUND(((D52-1)/4*Settings!$B$6+(E52-1)/4*Settings!$B$7+(F52-1)/4*Settings!$B$8+(G52-1)/4*Settings!$B$9+(H52-1)/4*Settings!$B$10)/Settings!$B$11*100,0))</f>
        <v/>
      </c>
      <c r="K52" s="38" t="str">
        <f aca="false">IF(J52="","",IF(J52&gt;=Settings!$B$13,"Strong",IF(J52&gt;=Settings!$B$14,"Worth exploring","Park it")))</f>
        <v/>
      </c>
      <c r="L52" s="33" t="str">
        <f aca="false">IF(J52="","",RANK(P52,$P$6:$P$105))</f>
        <v/>
      </c>
      <c r="M52" s="33" t="str">
        <f aca="false">IF($A52="","",COUNTIF(Competitors!$A$6:$A$305,$A52))</f>
        <v/>
      </c>
      <c r="N52" s="39" t="str">
        <f aca="false">IF(OR($A52="",N(M52)=0),"",IFERROR(AVERAGEIFS(Competitors!$D$6:$D$305,Competitors!$A$6:$A$305,$A52),""))</f>
        <v/>
      </c>
      <c r="O52" s="40" t="str">
        <f aca="false">IF(COUNTA($A52:$H52)=0,"",IF($A52="","Add the idea",IF(COUNT($D52:$H52)&lt;5,"Score all five questions","")))</f>
        <v/>
      </c>
      <c r="P52" s="41" t="str">
        <f aca="false">IF(J52="","",J52+(105-ROW())/100000)</f>
        <v/>
      </c>
    </row>
    <row r="53" customFormat="false" ht="15" hidden="false" customHeight="true" outlineLevel="0" collapsed="false">
      <c r="A53" s="36"/>
      <c r="B53" s="37"/>
      <c r="C53" s="37"/>
      <c r="D53" s="31"/>
      <c r="E53" s="31"/>
      <c r="F53" s="31"/>
      <c r="G53" s="31"/>
      <c r="H53" s="31"/>
      <c r="I53" s="36"/>
      <c r="J53" s="33" t="str">
        <f aca="false">IF(OR($A53="",COUNT($D53:$H53)&lt;5,Settings!$B$11=0),"",ROUND(((D53-1)/4*Settings!$B$6+(E53-1)/4*Settings!$B$7+(F53-1)/4*Settings!$B$8+(G53-1)/4*Settings!$B$9+(H53-1)/4*Settings!$B$10)/Settings!$B$11*100,0))</f>
        <v/>
      </c>
      <c r="K53" s="38" t="str">
        <f aca="false">IF(J53="","",IF(J53&gt;=Settings!$B$13,"Strong",IF(J53&gt;=Settings!$B$14,"Worth exploring","Park it")))</f>
        <v/>
      </c>
      <c r="L53" s="33" t="str">
        <f aca="false">IF(J53="","",RANK(P53,$P$6:$P$105))</f>
        <v/>
      </c>
      <c r="M53" s="33" t="str">
        <f aca="false">IF($A53="","",COUNTIF(Competitors!$A$6:$A$305,$A53))</f>
        <v/>
      </c>
      <c r="N53" s="39" t="str">
        <f aca="false">IF(OR($A53="",N(M53)=0),"",IFERROR(AVERAGEIFS(Competitors!$D$6:$D$305,Competitors!$A$6:$A$305,$A53),""))</f>
        <v/>
      </c>
      <c r="O53" s="40" t="str">
        <f aca="false">IF(COUNTA($A53:$H53)=0,"",IF($A53="","Add the idea",IF(COUNT($D53:$H53)&lt;5,"Score all five questions","")))</f>
        <v/>
      </c>
      <c r="P53" s="41" t="str">
        <f aca="false">IF(J53="","",J53+(105-ROW())/100000)</f>
        <v/>
      </c>
    </row>
    <row r="54" customFormat="false" ht="15" hidden="false" customHeight="true" outlineLevel="0" collapsed="false">
      <c r="A54" s="36"/>
      <c r="B54" s="37"/>
      <c r="C54" s="37"/>
      <c r="D54" s="31"/>
      <c r="E54" s="31"/>
      <c r="F54" s="31"/>
      <c r="G54" s="31"/>
      <c r="H54" s="31"/>
      <c r="I54" s="36"/>
      <c r="J54" s="33" t="str">
        <f aca="false">IF(OR($A54="",COUNT($D54:$H54)&lt;5,Settings!$B$11=0),"",ROUND(((D54-1)/4*Settings!$B$6+(E54-1)/4*Settings!$B$7+(F54-1)/4*Settings!$B$8+(G54-1)/4*Settings!$B$9+(H54-1)/4*Settings!$B$10)/Settings!$B$11*100,0))</f>
        <v/>
      </c>
      <c r="K54" s="38" t="str">
        <f aca="false">IF(J54="","",IF(J54&gt;=Settings!$B$13,"Strong",IF(J54&gt;=Settings!$B$14,"Worth exploring","Park it")))</f>
        <v/>
      </c>
      <c r="L54" s="33" t="str">
        <f aca="false">IF(J54="","",RANK(P54,$P$6:$P$105))</f>
        <v/>
      </c>
      <c r="M54" s="33" t="str">
        <f aca="false">IF($A54="","",COUNTIF(Competitors!$A$6:$A$305,$A54))</f>
        <v/>
      </c>
      <c r="N54" s="39" t="str">
        <f aca="false">IF(OR($A54="",N(M54)=0),"",IFERROR(AVERAGEIFS(Competitors!$D$6:$D$305,Competitors!$A$6:$A$305,$A54),""))</f>
        <v/>
      </c>
      <c r="O54" s="40" t="str">
        <f aca="false">IF(COUNTA($A54:$H54)=0,"",IF($A54="","Add the idea",IF(COUNT($D54:$H54)&lt;5,"Score all five questions","")))</f>
        <v/>
      </c>
      <c r="P54" s="41" t="str">
        <f aca="false">IF(J54="","",J54+(105-ROW())/100000)</f>
        <v/>
      </c>
    </row>
    <row r="55" customFormat="false" ht="15" hidden="false" customHeight="true" outlineLevel="0" collapsed="false">
      <c r="A55" s="36"/>
      <c r="B55" s="37"/>
      <c r="C55" s="37"/>
      <c r="D55" s="31"/>
      <c r="E55" s="31"/>
      <c r="F55" s="31"/>
      <c r="G55" s="31"/>
      <c r="H55" s="31"/>
      <c r="I55" s="36"/>
      <c r="J55" s="33" t="str">
        <f aca="false">IF(OR($A55="",COUNT($D55:$H55)&lt;5,Settings!$B$11=0),"",ROUND(((D55-1)/4*Settings!$B$6+(E55-1)/4*Settings!$B$7+(F55-1)/4*Settings!$B$8+(G55-1)/4*Settings!$B$9+(H55-1)/4*Settings!$B$10)/Settings!$B$11*100,0))</f>
        <v/>
      </c>
      <c r="K55" s="38" t="str">
        <f aca="false">IF(J55="","",IF(J55&gt;=Settings!$B$13,"Strong",IF(J55&gt;=Settings!$B$14,"Worth exploring","Park it")))</f>
        <v/>
      </c>
      <c r="L55" s="33" t="str">
        <f aca="false">IF(J55="","",RANK(P55,$P$6:$P$105))</f>
        <v/>
      </c>
      <c r="M55" s="33" t="str">
        <f aca="false">IF($A55="","",COUNTIF(Competitors!$A$6:$A$305,$A55))</f>
        <v/>
      </c>
      <c r="N55" s="39" t="str">
        <f aca="false">IF(OR($A55="",N(M55)=0),"",IFERROR(AVERAGEIFS(Competitors!$D$6:$D$305,Competitors!$A$6:$A$305,$A55),""))</f>
        <v/>
      </c>
      <c r="O55" s="40" t="str">
        <f aca="false">IF(COUNTA($A55:$H55)=0,"",IF($A55="","Add the idea",IF(COUNT($D55:$H55)&lt;5,"Score all five questions","")))</f>
        <v/>
      </c>
      <c r="P55" s="41" t="str">
        <f aca="false">IF(J55="","",J55+(105-ROW())/100000)</f>
        <v/>
      </c>
    </row>
    <row r="56" customFormat="false" ht="15" hidden="false" customHeight="true" outlineLevel="0" collapsed="false">
      <c r="A56" s="36"/>
      <c r="B56" s="37"/>
      <c r="C56" s="37"/>
      <c r="D56" s="31"/>
      <c r="E56" s="31"/>
      <c r="F56" s="31"/>
      <c r="G56" s="31"/>
      <c r="H56" s="31"/>
      <c r="I56" s="36"/>
      <c r="J56" s="33" t="str">
        <f aca="false">IF(OR($A56="",COUNT($D56:$H56)&lt;5,Settings!$B$11=0),"",ROUND(((D56-1)/4*Settings!$B$6+(E56-1)/4*Settings!$B$7+(F56-1)/4*Settings!$B$8+(G56-1)/4*Settings!$B$9+(H56-1)/4*Settings!$B$10)/Settings!$B$11*100,0))</f>
        <v/>
      </c>
      <c r="K56" s="38" t="str">
        <f aca="false">IF(J56="","",IF(J56&gt;=Settings!$B$13,"Strong",IF(J56&gt;=Settings!$B$14,"Worth exploring","Park it")))</f>
        <v/>
      </c>
      <c r="L56" s="33" t="str">
        <f aca="false">IF(J56="","",RANK(P56,$P$6:$P$105))</f>
        <v/>
      </c>
      <c r="M56" s="33" t="str">
        <f aca="false">IF($A56="","",COUNTIF(Competitors!$A$6:$A$305,$A56))</f>
        <v/>
      </c>
      <c r="N56" s="39" t="str">
        <f aca="false">IF(OR($A56="",N(M56)=0),"",IFERROR(AVERAGEIFS(Competitors!$D$6:$D$305,Competitors!$A$6:$A$305,$A56),""))</f>
        <v/>
      </c>
      <c r="O56" s="40" t="str">
        <f aca="false">IF(COUNTA($A56:$H56)=0,"",IF($A56="","Add the idea",IF(COUNT($D56:$H56)&lt;5,"Score all five questions","")))</f>
        <v/>
      </c>
      <c r="P56" s="41" t="str">
        <f aca="false">IF(J56="","",J56+(105-ROW())/100000)</f>
        <v/>
      </c>
    </row>
    <row r="57" customFormat="false" ht="15" hidden="false" customHeight="true" outlineLevel="0" collapsed="false">
      <c r="A57" s="36"/>
      <c r="B57" s="37"/>
      <c r="C57" s="37"/>
      <c r="D57" s="31"/>
      <c r="E57" s="31"/>
      <c r="F57" s="31"/>
      <c r="G57" s="31"/>
      <c r="H57" s="31"/>
      <c r="I57" s="36"/>
      <c r="J57" s="33" t="str">
        <f aca="false">IF(OR($A57="",COUNT($D57:$H57)&lt;5,Settings!$B$11=0),"",ROUND(((D57-1)/4*Settings!$B$6+(E57-1)/4*Settings!$B$7+(F57-1)/4*Settings!$B$8+(G57-1)/4*Settings!$B$9+(H57-1)/4*Settings!$B$10)/Settings!$B$11*100,0))</f>
        <v/>
      </c>
      <c r="K57" s="38" t="str">
        <f aca="false">IF(J57="","",IF(J57&gt;=Settings!$B$13,"Strong",IF(J57&gt;=Settings!$B$14,"Worth exploring","Park it")))</f>
        <v/>
      </c>
      <c r="L57" s="33" t="str">
        <f aca="false">IF(J57="","",RANK(P57,$P$6:$P$105))</f>
        <v/>
      </c>
      <c r="M57" s="33" t="str">
        <f aca="false">IF($A57="","",COUNTIF(Competitors!$A$6:$A$305,$A57))</f>
        <v/>
      </c>
      <c r="N57" s="39" t="str">
        <f aca="false">IF(OR($A57="",N(M57)=0),"",IFERROR(AVERAGEIFS(Competitors!$D$6:$D$305,Competitors!$A$6:$A$305,$A57),""))</f>
        <v/>
      </c>
      <c r="O57" s="40" t="str">
        <f aca="false">IF(COUNTA($A57:$H57)=0,"",IF($A57="","Add the idea",IF(COUNT($D57:$H57)&lt;5,"Score all five questions","")))</f>
        <v/>
      </c>
      <c r="P57" s="41" t="str">
        <f aca="false">IF(J57="","",J57+(105-ROW())/100000)</f>
        <v/>
      </c>
    </row>
    <row r="58" customFormat="false" ht="15" hidden="false" customHeight="true" outlineLevel="0" collapsed="false">
      <c r="A58" s="36"/>
      <c r="B58" s="37"/>
      <c r="C58" s="37"/>
      <c r="D58" s="31"/>
      <c r="E58" s="31"/>
      <c r="F58" s="31"/>
      <c r="G58" s="31"/>
      <c r="H58" s="31"/>
      <c r="I58" s="36"/>
      <c r="J58" s="33" t="str">
        <f aca="false">IF(OR($A58="",COUNT($D58:$H58)&lt;5,Settings!$B$11=0),"",ROUND(((D58-1)/4*Settings!$B$6+(E58-1)/4*Settings!$B$7+(F58-1)/4*Settings!$B$8+(G58-1)/4*Settings!$B$9+(H58-1)/4*Settings!$B$10)/Settings!$B$11*100,0))</f>
        <v/>
      </c>
      <c r="K58" s="38" t="str">
        <f aca="false">IF(J58="","",IF(J58&gt;=Settings!$B$13,"Strong",IF(J58&gt;=Settings!$B$14,"Worth exploring","Park it")))</f>
        <v/>
      </c>
      <c r="L58" s="33" t="str">
        <f aca="false">IF(J58="","",RANK(P58,$P$6:$P$105))</f>
        <v/>
      </c>
      <c r="M58" s="33" t="str">
        <f aca="false">IF($A58="","",COUNTIF(Competitors!$A$6:$A$305,$A58))</f>
        <v/>
      </c>
      <c r="N58" s="39" t="str">
        <f aca="false">IF(OR($A58="",N(M58)=0),"",IFERROR(AVERAGEIFS(Competitors!$D$6:$D$305,Competitors!$A$6:$A$305,$A58),""))</f>
        <v/>
      </c>
      <c r="O58" s="40" t="str">
        <f aca="false">IF(COUNTA($A58:$H58)=0,"",IF($A58="","Add the idea",IF(COUNT($D58:$H58)&lt;5,"Score all five questions","")))</f>
        <v/>
      </c>
      <c r="P58" s="41" t="str">
        <f aca="false">IF(J58="","",J58+(105-ROW())/100000)</f>
        <v/>
      </c>
    </row>
    <row r="59" customFormat="false" ht="15" hidden="false" customHeight="true" outlineLevel="0" collapsed="false">
      <c r="A59" s="36"/>
      <c r="B59" s="37"/>
      <c r="C59" s="37"/>
      <c r="D59" s="31"/>
      <c r="E59" s="31"/>
      <c r="F59" s="31"/>
      <c r="G59" s="31"/>
      <c r="H59" s="31"/>
      <c r="I59" s="36"/>
      <c r="J59" s="33" t="str">
        <f aca="false">IF(OR($A59="",COUNT($D59:$H59)&lt;5,Settings!$B$11=0),"",ROUND(((D59-1)/4*Settings!$B$6+(E59-1)/4*Settings!$B$7+(F59-1)/4*Settings!$B$8+(G59-1)/4*Settings!$B$9+(H59-1)/4*Settings!$B$10)/Settings!$B$11*100,0))</f>
        <v/>
      </c>
      <c r="K59" s="38" t="str">
        <f aca="false">IF(J59="","",IF(J59&gt;=Settings!$B$13,"Strong",IF(J59&gt;=Settings!$B$14,"Worth exploring","Park it")))</f>
        <v/>
      </c>
      <c r="L59" s="33" t="str">
        <f aca="false">IF(J59="","",RANK(P59,$P$6:$P$105))</f>
        <v/>
      </c>
      <c r="M59" s="33" t="str">
        <f aca="false">IF($A59="","",COUNTIF(Competitors!$A$6:$A$305,$A59))</f>
        <v/>
      </c>
      <c r="N59" s="39" t="str">
        <f aca="false">IF(OR($A59="",N(M59)=0),"",IFERROR(AVERAGEIFS(Competitors!$D$6:$D$305,Competitors!$A$6:$A$305,$A59),""))</f>
        <v/>
      </c>
      <c r="O59" s="40" t="str">
        <f aca="false">IF(COUNTA($A59:$H59)=0,"",IF($A59="","Add the idea",IF(COUNT($D59:$H59)&lt;5,"Score all five questions","")))</f>
        <v/>
      </c>
      <c r="P59" s="41" t="str">
        <f aca="false">IF(J59="","",J59+(105-ROW())/100000)</f>
        <v/>
      </c>
    </row>
    <row r="60" customFormat="false" ht="15" hidden="false" customHeight="true" outlineLevel="0" collapsed="false">
      <c r="A60" s="36"/>
      <c r="B60" s="37"/>
      <c r="C60" s="37"/>
      <c r="D60" s="31"/>
      <c r="E60" s="31"/>
      <c r="F60" s="31"/>
      <c r="G60" s="31"/>
      <c r="H60" s="31"/>
      <c r="I60" s="36"/>
      <c r="J60" s="33" t="str">
        <f aca="false">IF(OR($A60="",COUNT($D60:$H60)&lt;5,Settings!$B$11=0),"",ROUND(((D60-1)/4*Settings!$B$6+(E60-1)/4*Settings!$B$7+(F60-1)/4*Settings!$B$8+(G60-1)/4*Settings!$B$9+(H60-1)/4*Settings!$B$10)/Settings!$B$11*100,0))</f>
        <v/>
      </c>
      <c r="K60" s="38" t="str">
        <f aca="false">IF(J60="","",IF(J60&gt;=Settings!$B$13,"Strong",IF(J60&gt;=Settings!$B$14,"Worth exploring","Park it")))</f>
        <v/>
      </c>
      <c r="L60" s="33" t="str">
        <f aca="false">IF(J60="","",RANK(P60,$P$6:$P$105))</f>
        <v/>
      </c>
      <c r="M60" s="33" t="str">
        <f aca="false">IF($A60="","",COUNTIF(Competitors!$A$6:$A$305,$A60))</f>
        <v/>
      </c>
      <c r="N60" s="39" t="str">
        <f aca="false">IF(OR($A60="",N(M60)=0),"",IFERROR(AVERAGEIFS(Competitors!$D$6:$D$305,Competitors!$A$6:$A$305,$A60),""))</f>
        <v/>
      </c>
      <c r="O60" s="40" t="str">
        <f aca="false">IF(COUNTA($A60:$H60)=0,"",IF($A60="","Add the idea",IF(COUNT($D60:$H60)&lt;5,"Score all five questions","")))</f>
        <v/>
      </c>
      <c r="P60" s="41" t="str">
        <f aca="false">IF(J60="","",J60+(105-ROW())/100000)</f>
        <v/>
      </c>
    </row>
    <row r="61" customFormat="false" ht="15" hidden="false" customHeight="true" outlineLevel="0" collapsed="false">
      <c r="A61" s="36"/>
      <c r="B61" s="37"/>
      <c r="C61" s="37"/>
      <c r="D61" s="31"/>
      <c r="E61" s="31"/>
      <c r="F61" s="31"/>
      <c r="G61" s="31"/>
      <c r="H61" s="31"/>
      <c r="I61" s="36"/>
      <c r="J61" s="33" t="str">
        <f aca="false">IF(OR($A61="",COUNT($D61:$H61)&lt;5,Settings!$B$11=0),"",ROUND(((D61-1)/4*Settings!$B$6+(E61-1)/4*Settings!$B$7+(F61-1)/4*Settings!$B$8+(G61-1)/4*Settings!$B$9+(H61-1)/4*Settings!$B$10)/Settings!$B$11*100,0))</f>
        <v/>
      </c>
      <c r="K61" s="38" t="str">
        <f aca="false">IF(J61="","",IF(J61&gt;=Settings!$B$13,"Strong",IF(J61&gt;=Settings!$B$14,"Worth exploring","Park it")))</f>
        <v/>
      </c>
      <c r="L61" s="33" t="str">
        <f aca="false">IF(J61="","",RANK(P61,$P$6:$P$105))</f>
        <v/>
      </c>
      <c r="M61" s="33" t="str">
        <f aca="false">IF($A61="","",COUNTIF(Competitors!$A$6:$A$305,$A61))</f>
        <v/>
      </c>
      <c r="N61" s="39" t="str">
        <f aca="false">IF(OR($A61="",N(M61)=0),"",IFERROR(AVERAGEIFS(Competitors!$D$6:$D$305,Competitors!$A$6:$A$305,$A61),""))</f>
        <v/>
      </c>
      <c r="O61" s="40" t="str">
        <f aca="false">IF(COUNTA($A61:$H61)=0,"",IF($A61="","Add the idea",IF(COUNT($D61:$H61)&lt;5,"Score all five questions","")))</f>
        <v/>
      </c>
      <c r="P61" s="41" t="str">
        <f aca="false">IF(J61="","",J61+(105-ROW())/100000)</f>
        <v/>
      </c>
    </row>
    <row r="62" customFormat="false" ht="15" hidden="false" customHeight="true" outlineLevel="0" collapsed="false">
      <c r="A62" s="36"/>
      <c r="B62" s="37"/>
      <c r="C62" s="37"/>
      <c r="D62" s="31"/>
      <c r="E62" s="31"/>
      <c r="F62" s="31"/>
      <c r="G62" s="31"/>
      <c r="H62" s="31"/>
      <c r="I62" s="36"/>
      <c r="J62" s="33" t="str">
        <f aca="false">IF(OR($A62="",COUNT($D62:$H62)&lt;5,Settings!$B$11=0),"",ROUND(((D62-1)/4*Settings!$B$6+(E62-1)/4*Settings!$B$7+(F62-1)/4*Settings!$B$8+(G62-1)/4*Settings!$B$9+(H62-1)/4*Settings!$B$10)/Settings!$B$11*100,0))</f>
        <v/>
      </c>
      <c r="K62" s="38" t="str">
        <f aca="false">IF(J62="","",IF(J62&gt;=Settings!$B$13,"Strong",IF(J62&gt;=Settings!$B$14,"Worth exploring","Park it")))</f>
        <v/>
      </c>
      <c r="L62" s="33" t="str">
        <f aca="false">IF(J62="","",RANK(P62,$P$6:$P$105))</f>
        <v/>
      </c>
      <c r="M62" s="33" t="str">
        <f aca="false">IF($A62="","",COUNTIF(Competitors!$A$6:$A$305,$A62))</f>
        <v/>
      </c>
      <c r="N62" s="39" t="str">
        <f aca="false">IF(OR($A62="",N(M62)=0),"",IFERROR(AVERAGEIFS(Competitors!$D$6:$D$305,Competitors!$A$6:$A$305,$A62),""))</f>
        <v/>
      </c>
      <c r="O62" s="40" t="str">
        <f aca="false">IF(COUNTA($A62:$H62)=0,"",IF($A62="","Add the idea",IF(COUNT($D62:$H62)&lt;5,"Score all five questions","")))</f>
        <v/>
      </c>
      <c r="P62" s="41" t="str">
        <f aca="false">IF(J62="","",J62+(105-ROW())/100000)</f>
        <v/>
      </c>
    </row>
    <row r="63" customFormat="false" ht="15" hidden="false" customHeight="true" outlineLevel="0" collapsed="false">
      <c r="A63" s="36"/>
      <c r="B63" s="37"/>
      <c r="C63" s="37"/>
      <c r="D63" s="31"/>
      <c r="E63" s="31"/>
      <c r="F63" s="31"/>
      <c r="G63" s="31"/>
      <c r="H63" s="31"/>
      <c r="I63" s="36"/>
      <c r="J63" s="33" t="str">
        <f aca="false">IF(OR($A63="",COUNT($D63:$H63)&lt;5,Settings!$B$11=0),"",ROUND(((D63-1)/4*Settings!$B$6+(E63-1)/4*Settings!$B$7+(F63-1)/4*Settings!$B$8+(G63-1)/4*Settings!$B$9+(H63-1)/4*Settings!$B$10)/Settings!$B$11*100,0))</f>
        <v/>
      </c>
      <c r="K63" s="38" t="str">
        <f aca="false">IF(J63="","",IF(J63&gt;=Settings!$B$13,"Strong",IF(J63&gt;=Settings!$B$14,"Worth exploring","Park it")))</f>
        <v/>
      </c>
      <c r="L63" s="33" t="str">
        <f aca="false">IF(J63="","",RANK(P63,$P$6:$P$105))</f>
        <v/>
      </c>
      <c r="M63" s="33" t="str">
        <f aca="false">IF($A63="","",COUNTIF(Competitors!$A$6:$A$305,$A63))</f>
        <v/>
      </c>
      <c r="N63" s="39" t="str">
        <f aca="false">IF(OR($A63="",N(M63)=0),"",IFERROR(AVERAGEIFS(Competitors!$D$6:$D$305,Competitors!$A$6:$A$305,$A63),""))</f>
        <v/>
      </c>
      <c r="O63" s="40" t="str">
        <f aca="false">IF(COUNTA($A63:$H63)=0,"",IF($A63="","Add the idea",IF(COUNT($D63:$H63)&lt;5,"Score all five questions","")))</f>
        <v/>
      </c>
      <c r="P63" s="41" t="str">
        <f aca="false">IF(J63="","",J63+(105-ROW())/100000)</f>
        <v/>
      </c>
    </row>
    <row r="64" customFormat="false" ht="15" hidden="false" customHeight="true" outlineLevel="0" collapsed="false">
      <c r="A64" s="36"/>
      <c r="B64" s="37"/>
      <c r="C64" s="37"/>
      <c r="D64" s="31"/>
      <c r="E64" s="31"/>
      <c r="F64" s="31"/>
      <c r="G64" s="31"/>
      <c r="H64" s="31"/>
      <c r="I64" s="36"/>
      <c r="J64" s="33" t="str">
        <f aca="false">IF(OR($A64="",COUNT($D64:$H64)&lt;5,Settings!$B$11=0),"",ROUND(((D64-1)/4*Settings!$B$6+(E64-1)/4*Settings!$B$7+(F64-1)/4*Settings!$B$8+(G64-1)/4*Settings!$B$9+(H64-1)/4*Settings!$B$10)/Settings!$B$11*100,0))</f>
        <v/>
      </c>
      <c r="K64" s="38" t="str">
        <f aca="false">IF(J64="","",IF(J64&gt;=Settings!$B$13,"Strong",IF(J64&gt;=Settings!$B$14,"Worth exploring","Park it")))</f>
        <v/>
      </c>
      <c r="L64" s="33" t="str">
        <f aca="false">IF(J64="","",RANK(P64,$P$6:$P$105))</f>
        <v/>
      </c>
      <c r="M64" s="33" t="str">
        <f aca="false">IF($A64="","",COUNTIF(Competitors!$A$6:$A$305,$A64))</f>
        <v/>
      </c>
      <c r="N64" s="39" t="str">
        <f aca="false">IF(OR($A64="",N(M64)=0),"",IFERROR(AVERAGEIFS(Competitors!$D$6:$D$305,Competitors!$A$6:$A$305,$A64),""))</f>
        <v/>
      </c>
      <c r="O64" s="40" t="str">
        <f aca="false">IF(COUNTA($A64:$H64)=0,"",IF($A64="","Add the idea",IF(COUNT($D64:$H64)&lt;5,"Score all five questions","")))</f>
        <v/>
      </c>
      <c r="P64" s="41" t="str">
        <f aca="false">IF(J64="","",J64+(105-ROW())/100000)</f>
        <v/>
      </c>
    </row>
    <row r="65" customFormat="false" ht="15" hidden="false" customHeight="true" outlineLevel="0" collapsed="false">
      <c r="A65" s="36"/>
      <c r="B65" s="37"/>
      <c r="C65" s="37"/>
      <c r="D65" s="31"/>
      <c r="E65" s="31"/>
      <c r="F65" s="31"/>
      <c r="G65" s="31"/>
      <c r="H65" s="31"/>
      <c r="I65" s="36"/>
      <c r="J65" s="33" t="str">
        <f aca="false">IF(OR($A65="",COUNT($D65:$H65)&lt;5,Settings!$B$11=0),"",ROUND(((D65-1)/4*Settings!$B$6+(E65-1)/4*Settings!$B$7+(F65-1)/4*Settings!$B$8+(G65-1)/4*Settings!$B$9+(H65-1)/4*Settings!$B$10)/Settings!$B$11*100,0))</f>
        <v/>
      </c>
      <c r="K65" s="38" t="str">
        <f aca="false">IF(J65="","",IF(J65&gt;=Settings!$B$13,"Strong",IF(J65&gt;=Settings!$B$14,"Worth exploring","Park it")))</f>
        <v/>
      </c>
      <c r="L65" s="33" t="str">
        <f aca="false">IF(J65="","",RANK(P65,$P$6:$P$105))</f>
        <v/>
      </c>
      <c r="M65" s="33" t="str">
        <f aca="false">IF($A65="","",COUNTIF(Competitors!$A$6:$A$305,$A65))</f>
        <v/>
      </c>
      <c r="N65" s="39" t="str">
        <f aca="false">IF(OR($A65="",N(M65)=0),"",IFERROR(AVERAGEIFS(Competitors!$D$6:$D$305,Competitors!$A$6:$A$305,$A65),""))</f>
        <v/>
      </c>
      <c r="O65" s="40" t="str">
        <f aca="false">IF(COUNTA($A65:$H65)=0,"",IF($A65="","Add the idea",IF(COUNT($D65:$H65)&lt;5,"Score all five questions","")))</f>
        <v/>
      </c>
      <c r="P65" s="41" t="str">
        <f aca="false">IF(J65="","",J65+(105-ROW())/100000)</f>
        <v/>
      </c>
    </row>
    <row r="66" customFormat="false" ht="15" hidden="false" customHeight="true" outlineLevel="0" collapsed="false">
      <c r="A66" s="36"/>
      <c r="B66" s="37"/>
      <c r="C66" s="37"/>
      <c r="D66" s="31"/>
      <c r="E66" s="31"/>
      <c r="F66" s="31"/>
      <c r="G66" s="31"/>
      <c r="H66" s="31"/>
      <c r="I66" s="36"/>
      <c r="J66" s="33" t="str">
        <f aca="false">IF(OR($A66="",COUNT($D66:$H66)&lt;5,Settings!$B$11=0),"",ROUND(((D66-1)/4*Settings!$B$6+(E66-1)/4*Settings!$B$7+(F66-1)/4*Settings!$B$8+(G66-1)/4*Settings!$B$9+(H66-1)/4*Settings!$B$10)/Settings!$B$11*100,0))</f>
        <v/>
      </c>
      <c r="K66" s="38" t="str">
        <f aca="false">IF(J66="","",IF(J66&gt;=Settings!$B$13,"Strong",IF(J66&gt;=Settings!$B$14,"Worth exploring","Park it")))</f>
        <v/>
      </c>
      <c r="L66" s="33" t="str">
        <f aca="false">IF(J66="","",RANK(P66,$P$6:$P$105))</f>
        <v/>
      </c>
      <c r="M66" s="33" t="str">
        <f aca="false">IF($A66="","",COUNTIF(Competitors!$A$6:$A$305,$A66))</f>
        <v/>
      </c>
      <c r="N66" s="39" t="str">
        <f aca="false">IF(OR($A66="",N(M66)=0),"",IFERROR(AVERAGEIFS(Competitors!$D$6:$D$305,Competitors!$A$6:$A$305,$A66),""))</f>
        <v/>
      </c>
      <c r="O66" s="40" t="str">
        <f aca="false">IF(COUNTA($A66:$H66)=0,"",IF($A66="","Add the idea",IF(COUNT($D66:$H66)&lt;5,"Score all five questions","")))</f>
        <v/>
      </c>
      <c r="P66" s="41" t="str">
        <f aca="false">IF(J66="","",J66+(105-ROW())/100000)</f>
        <v/>
      </c>
    </row>
    <row r="67" customFormat="false" ht="15" hidden="false" customHeight="true" outlineLevel="0" collapsed="false">
      <c r="A67" s="36"/>
      <c r="B67" s="37"/>
      <c r="C67" s="37"/>
      <c r="D67" s="31"/>
      <c r="E67" s="31"/>
      <c r="F67" s="31"/>
      <c r="G67" s="31"/>
      <c r="H67" s="31"/>
      <c r="I67" s="36"/>
      <c r="J67" s="33" t="str">
        <f aca="false">IF(OR($A67="",COUNT($D67:$H67)&lt;5,Settings!$B$11=0),"",ROUND(((D67-1)/4*Settings!$B$6+(E67-1)/4*Settings!$B$7+(F67-1)/4*Settings!$B$8+(G67-1)/4*Settings!$B$9+(H67-1)/4*Settings!$B$10)/Settings!$B$11*100,0))</f>
        <v/>
      </c>
      <c r="K67" s="38" t="str">
        <f aca="false">IF(J67="","",IF(J67&gt;=Settings!$B$13,"Strong",IF(J67&gt;=Settings!$B$14,"Worth exploring","Park it")))</f>
        <v/>
      </c>
      <c r="L67" s="33" t="str">
        <f aca="false">IF(J67="","",RANK(P67,$P$6:$P$105))</f>
        <v/>
      </c>
      <c r="M67" s="33" t="str">
        <f aca="false">IF($A67="","",COUNTIF(Competitors!$A$6:$A$305,$A67))</f>
        <v/>
      </c>
      <c r="N67" s="39" t="str">
        <f aca="false">IF(OR($A67="",N(M67)=0),"",IFERROR(AVERAGEIFS(Competitors!$D$6:$D$305,Competitors!$A$6:$A$305,$A67),""))</f>
        <v/>
      </c>
      <c r="O67" s="40" t="str">
        <f aca="false">IF(COUNTA($A67:$H67)=0,"",IF($A67="","Add the idea",IF(COUNT($D67:$H67)&lt;5,"Score all five questions","")))</f>
        <v/>
      </c>
      <c r="P67" s="41" t="str">
        <f aca="false">IF(J67="","",J67+(105-ROW())/100000)</f>
        <v/>
      </c>
    </row>
    <row r="68" customFormat="false" ht="15" hidden="false" customHeight="true" outlineLevel="0" collapsed="false">
      <c r="A68" s="36"/>
      <c r="B68" s="37"/>
      <c r="C68" s="37"/>
      <c r="D68" s="31"/>
      <c r="E68" s="31"/>
      <c r="F68" s="31"/>
      <c r="G68" s="31"/>
      <c r="H68" s="31"/>
      <c r="I68" s="36"/>
      <c r="J68" s="33" t="str">
        <f aca="false">IF(OR($A68="",COUNT($D68:$H68)&lt;5,Settings!$B$11=0),"",ROUND(((D68-1)/4*Settings!$B$6+(E68-1)/4*Settings!$B$7+(F68-1)/4*Settings!$B$8+(G68-1)/4*Settings!$B$9+(H68-1)/4*Settings!$B$10)/Settings!$B$11*100,0))</f>
        <v/>
      </c>
      <c r="K68" s="38" t="str">
        <f aca="false">IF(J68="","",IF(J68&gt;=Settings!$B$13,"Strong",IF(J68&gt;=Settings!$B$14,"Worth exploring","Park it")))</f>
        <v/>
      </c>
      <c r="L68" s="33" t="str">
        <f aca="false">IF(J68="","",RANK(P68,$P$6:$P$105))</f>
        <v/>
      </c>
      <c r="M68" s="33" t="str">
        <f aca="false">IF($A68="","",COUNTIF(Competitors!$A$6:$A$305,$A68))</f>
        <v/>
      </c>
      <c r="N68" s="39" t="str">
        <f aca="false">IF(OR($A68="",N(M68)=0),"",IFERROR(AVERAGEIFS(Competitors!$D$6:$D$305,Competitors!$A$6:$A$305,$A68),""))</f>
        <v/>
      </c>
      <c r="O68" s="40" t="str">
        <f aca="false">IF(COUNTA($A68:$H68)=0,"",IF($A68="","Add the idea",IF(COUNT($D68:$H68)&lt;5,"Score all five questions","")))</f>
        <v/>
      </c>
      <c r="P68" s="41" t="str">
        <f aca="false">IF(J68="","",J68+(105-ROW())/100000)</f>
        <v/>
      </c>
    </row>
    <row r="69" customFormat="false" ht="15" hidden="false" customHeight="true" outlineLevel="0" collapsed="false">
      <c r="A69" s="36"/>
      <c r="B69" s="37"/>
      <c r="C69" s="37"/>
      <c r="D69" s="31"/>
      <c r="E69" s="31"/>
      <c r="F69" s="31"/>
      <c r="G69" s="31"/>
      <c r="H69" s="31"/>
      <c r="I69" s="36"/>
      <c r="J69" s="33" t="str">
        <f aca="false">IF(OR($A69="",COUNT($D69:$H69)&lt;5,Settings!$B$11=0),"",ROUND(((D69-1)/4*Settings!$B$6+(E69-1)/4*Settings!$B$7+(F69-1)/4*Settings!$B$8+(G69-1)/4*Settings!$B$9+(H69-1)/4*Settings!$B$10)/Settings!$B$11*100,0))</f>
        <v/>
      </c>
      <c r="K69" s="38" t="str">
        <f aca="false">IF(J69="","",IF(J69&gt;=Settings!$B$13,"Strong",IF(J69&gt;=Settings!$B$14,"Worth exploring","Park it")))</f>
        <v/>
      </c>
      <c r="L69" s="33" t="str">
        <f aca="false">IF(J69="","",RANK(P69,$P$6:$P$105))</f>
        <v/>
      </c>
      <c r="M69" s="33" t="str">
        <f aca="false">IF($A69="","",COUNTIF(Competitors!$A$6:$A$305,$A69))</f>
        <v/>
      </c>
      <c r="N69" s="39" t="str">
        <f aca="false">IF(OR($A69="",N(M69)=0),"",IFERROR(AVERAGEIFS(Competitors!$D$6:$D$305,Competitors!$A$6:$A$305,$A69),""))</f>
        <v/>
      </c>
      <c r="O69" s="40" t="str">
        <f aca="false">IF(COUNTA($A69:$H69)=0,"",IF($A69="","Add the idea",IF(COUNT($D69:$H69)&lt;5,"Score all five questions","")))</f>
        <v/>
      </c>
      <c r="P69" s="41" t="str">
        <f aca="false">IF(J69="","",J69+(105-ROW())/100000)</f>
        <v/>
      </c>
    </row>
    <row r="70" customFormat="false" ht="15" hidden="false" customHeight="true" outlineLevel="0" collapsed="false">
      <c r="A70" s="36"/>
      <c r="B70" s="37"/>
      <c r="C70" s="37"/>
      <c r="D70" s="31"/>
      <c r="E70" s="31"/>
      <c r="F70" s="31"/>
      <c r="G70" s="31"/>
      <c r="H70" s="31"/>
      <c r="I70" s="36"/>
      <c r="J70" s="33" t="str">
        <f aca="false">IF(OR($A70="",COUNT($D70:$H70)&lt;5,Settings!$B$11=0),"",ROUND(((D70-1)/4*Settings!$B$6+(E70-1)/4*Settings!$B$7+(F70-1)/4*Settings!$B$8+(G70-1)/4*Settings!$B$9+(H70-1)/4*Settings!$B$10)/Settings!$B$11*100,0))</f>
        <v/>
      </c>
      <c r="K70" s="38" t="str">
        <f aca="false">IF(J70="","",IF(J70&gt;=Settings!$B$13,"Strong",IF(J70&gt;=Settings!$B$14,"Worth exploring","Park it")))</f>
        <v/>
      </c>
      <c r="L70" s="33" t="str">
        <f aca="false">IF(J70="","",RANK(P70,$P$6:$P$105))</f>
        <v/>
      </c>
      <c r="M70" s="33" t="str">
        <f aca="false">IF($A70="","",COUNTIF(Competitors!$A$6:$A$305,$A70))</f>
        <v/>
      </c>
      <c r="N70" s="39" t="str">
        <f aca="false">IF(OR($A70="",N(M70)=0),"",IFERROR(AVERAGEIFS(Competitors!$D$6:$D$305,Competitors!$A$6:$A$305,$A70),""))</f>
        <v/>
      </c>
      <c r="O70" s="40" t="str">
        <f aca="false">IF(COUNTA($A70:$H70)=0,"",IF($A70="","Add the idea",IF(COUNT($D70:$H70)&lt;5,"Score all five questions","")))</f>
        <v/>
      </c>
      <c r="P70" s="41" t="str">
        <f aca="false">IF(J70="","",J70+(105-ROW())/100000)</f>
        <v/>
      </c>
    </row>
    <row r="71" customFormat="false" ht="15" hidden="false" customHeight="true" outlineLevel="0" collapsed="false">
      <c r="A71" s="36"/>
      <c r="B71" s="37"/>
      <c r="C71" s="37"/>
      <c r="D71" s="31"/>
      <c r="E71" s="31"/>
      <c r="F71" s="31"/>
      <c r="G71" s="31"/>
      <c r="H71" s="31"/>
      <c r="I71" s="36"/>
      <c r="J71" s="33" t="str">
        <f aca="false">IF(OR($A71="",COUNT($D71:$H71)&lt;5,Settings!$B$11=0),"",ROUND(((D71-1)/4*Settings!$B$6+(E71-1)/4*Settings!$B$7+(F71-1)/4*Settings!$B$8+(G71-1)/4*Settings!$B$9+(H71-1)/4*Settings!$B$10)/Settings!$B$11*100,0))</f>
        <v/>
      </c>
      <c r="K71" s="38" t="str">
        <f aca="false">IF(J71="","",IF(J71&gt;=Settings!$B$13,"Strong",IF(J71&gt;=Settings!$B$14,"Worth exploring","Park it")))</f>
        <v/>
      </c>
      <c r="L71" s="33" t="str">
        <f aca="false">IF(J71="","",RANK(P71,$P$6:$P$105))</f>
        <v/>
      </c>
      <c r="M71" s="33" t="str">
        <f aca="false">IF($A71="","",COUNTIF(Competitors!$A$6:$A$305,$A71))</f>
        <v/>
      </c>
      <c r="N71" s="39" t="str">
        <f aca="false">IF(OR($A71="",N(M71)=0),"",IFERROR(AVERAGEIFS(Competitors!$D$6:$D$305,Competitors!$A$6:$A$305,$A71),""))</f>
        <v/>
      </c>
      <c r="O71" s="40" t="str">
        <f aca="false">IF(COUNTA($A71:$H71)=0,"",IF($A71="","Add the idea",IF(COUNT($D71:$H71)&lt;5,"Score all five questions","")))</f>
        <v/>
      </c>
      <c r="P71" s="41" t="str">
        <f aca="false">IF(J71="","",J71+(105-ROW())/100000)</f>
        <v/>
      </c>
    </row>
    <row r="72" customFormat="false" ht="15" hidden="false" customHeight="true" outlineLevel="0" collapsed="false">
      <c r="A72" s="36"/>
      <c r="B72" s="37"/>
      <c r="C72" s="37"/>
      <c r="D72" s="31"/>
      <c r="E72" s="31"/>
      <c r="F72" s="31"/>
      <c r="G72" s="31"/>
      <c r="H72" s="31"/>
      <c r="I72" s="36"/>
      <c r="J72" s="33" t="str">
        <f aca="false">IF(OR($A72="",COUNT($D72:$H72)&lt;5,Settings!$B$11=0),"",ROUND(((D72-1)/4*Settings!$B$6+(E72-1)/4*Settings!$B$7+(F72-1)/4*Settings!$B$8+(G72-1)/4*Settings!$B$9+(H72-1)/4*Settings!$B$10)/Settings!$B$11*100,0))</f>
        <v/>
      </c>
      <c r="K72" s="38" t="str">
        <f aca="false">IF(J72="","",IF(J72&gt;=Settings!$B$13,"Strong",IF(J72&gt;=Settings!$B$14,"Worth exploring","Park it")))</f>
        <v/>
      </c>
      <c r="L72" s="33" t="str">
        <f aca="false">IF(J72="","",RANK(P72,$P$6:$P$105))</f>
        <v/>
      </c>
      <c r="M72" s="33" t="str">
        <f aca="false">IF($A72="","",COUNTIF(Competitors!$A$6:$A$305,$A72))</f>
        <v/>
      </c>
      <c r="N72" s="39" t="str">
        <f aca="false">IF(OR($A72="",N(M72)=0),"",IFERROR(AVERAGEIFS(Competitors!$D$6:$D$305,Competitors!$A$6:$A$305,$A72),""))</f>
        <v/>
      </c>
      <c r="O72" s="40" t="str">
        <f aca="false">IF(COUNTA($A72:$H72)=0,"",IF($A72="","Add the idea",IF(COUNT($D72:$H72)&lt;5,"Score all five questions","")))</f>
        <v/>
      </c>
      <c r="P72" s="41" t="str">
        <f aca="false">IF(J72="","",J72+(105-ROW())/100000)</f>
        <v/>
      </c>
    </row>
    <row r="73" customFormat="false" ht="15" hidden="false" customHeight="true" outlineLevel="0" collapsed="false">
      <c r="A73" s="36"/>
      <c r="B73" s="37"/>
      <c r="C73" s="37"/>
      <c r="D73" s="31"/>
      <c r="E73" s="31"/>
      <c r="F73" s="31"/>
      <c r="G73" s="31"/>
      <c r="H73" s="31"/>
      <c r="I73" s="36"/>
      <c r="J73" s="33" t="str">
        <f aca="false">IF(OR($A73="",COUNT($D73:$H73)&lt;5,Settings!$B$11=0),"",ROUND(((D73-1)/4*Settings!$B$6+(E73-1)/4*Settings!$B$7+(F73-1)/4*Settings!$B$8+(G73-1)/4*Settings!$B$9+(H73-1)/4*Settings!$B$10)/Settings!$B$11*100,0))</f>
        <v/>
      </c>
      <c r="K73" s="38" t="str">
        <f aca="false">IF(J73="","",IF(J73&gt;=Settings!$B$13,"Strong",IF(J73&gt;=Settings!$B$14,"Worth exploring","Park it")))</f>
        <v/>
      </c>
      <c r="L73" s="33" t="str">
        <f aca="false">IF(J73="","",RANK(P73,$P$6:$P$105))</f>
        <v/>
      </c>
      <c r="M73" s="33" t="str">
        <f aca="false">IF($A73="","",COUNTIF(Competitors!$A$6:$A$305,$A73))</f>
        <v/>
      </c>
      <c r="N73" s="39" t="str">
        <f aca="false">IF(OR($A73="",N(M73)=0),"",IFERROR(AVERAGEIFS(Competitors!$D$6:$D$305,Competitors!$A$6:$A$305,$A73),""))</f>
        <v/>
      </c>
      <c r="O73" s="40" t="str">
        <f aca="false">IF(COUNTA($A73:$H73)=0,"",IF($A73="","Add the idea",IF(COUNT($D73:$H73)&lt;5,"Score all five questions","")))</f>
        <v/>
      </c>
      <c r="P73" s="41" t="str">
        <f aca="false">IF(J73="","",J73+(105-ROW())/100000)</f>
        <v/>
      </c>
    </row>
    <row r="74" customFormat="false" ht="15" hidden="false" customHeight="true" outlineLevel="0" collapsed="false">
      <c r="A74" s="36"/>
      <c r="B74" s="37"/>
      <c r="C74" s="37"/>
      <c r="D74" s="31"/>
      <c r="E74" s="31"/>
      <c r="F74" s="31"/>
      <c r="G74" s="31"/>
      <c r="H74" s="31"/>
      <c r="I74" s="36"/>
      <c r="J74" s="33" t="str">
        <f aca="false">IF(OR($A74="",COUNT($D74:$H74)&lt;5,Settings!$B$11=0),"",ROUND(((D74-1)/4*Settings!$B$6+(E74-1)/4*Settings!$B$7+(F74-1)/4*Settings!$B$8+(G74-1)/4*Settings!$B$9+(H74-1)/4*Settings!$B$10)/Settings!$B$11*100,0))</f>
        <v/>
      </c>
      <c r="K74" s="38" t="str">
        <f aca="false">IF(J74="","",IF(J74&gt;=Settings!$B$13,"Strong",IF(J74&gt;=Settings!$B$14,"Worth exploring","Park it")))</f>
        <v/>
      </c>
      <c r="L74" s="33" t="str">
        <f aca="false">IF(J74="","",RANK(P74,$P$6:$P$105))</f>
        <v/>
      </c>
      <c r="M74" s="33" t="str">
        <f aca="false">IF($A74="","",COUNTIF(Competitors!$A$6:$A$305,$A74))</f>
        <v/>
      </c>
      <c r="N74" s="39" t="str">
        <f aca="false">IF(OR($A74="",N(M74)=0),"",IFERROR(AVERAGEIFS(Competitors!$D$6:$D$305,Competitors!$A$6:$A$305,$A74),""))</f>
        <v/>
      </c>
      <c r="O74" s="40" t="str">
        <f aca="false">IF(COUNTA($A74:$H74)=0,"",IF($A74="","Add the idea",IF(COUNT($D74:$H74)&lt;5,"Score all five questions","")))</f>
        <v/>
      </c>
      <c r="P74" s="41" t="str">
        <f aca="false">IF(J74="","",J74+(105-ROW())/100000)</f>
        <v/>
      </c>
    </row>
    <row r="75" customFormat="false" ht="15" hidden="false" customHeight="true" outlineLevel="0" collapsed="false">
      <c r="A75" s="36"/>
      <c r="B75" s="37"/>
      <c r="C75" s="37"/>
      <c r="D75" s="31"/>
      <c r="E75" s="31"/>
      <c r="F75" s="31"/>
      <c r="G75" s="31"/>
      <c r="H75" s="31"/>
      <c r="I75" s="36"/>
      <c r="J75" s="33" t="str">
        <f aca="false">IF(OR($A75="",COUNT($D75:$H75)&lt;5,Settings!$B$11=0),"",ROUND(((D75-1)/4*Settings!$B$6+(E75-1)/4*Settings!$B$7+(F75-1)/4*Settings!$B$8+(G75-1)/4*Settings!$B$9+(H75-1)/4*Settings!$B$10)/Settings!$B$11*100,0))</f>
        <v/>
      </c>
      <c r="K75" s="38" t="str">
        <f aca="false">IF(J75="","",IF(J75&gt;=Settings!$B$13,"Strong",IF(J75&gt;=Settings!$B$14,"Worth exploring","Park it")))</f>
        <v/>
      </c>
      <c r="L75" s="33" t="str">
        <f aca="false">IF(J75="","",RANK(P75,$P$6:$P$105))</f>
        <v/>
      </c>
      <c r="M75" s="33" t="str">
        <f aca="false">IF($A75="","",COUNTIF(Competitors!$A$6:$A$305,$A75))</f>
        <v/>
      </c>
      <c r="N75" s="39" t="str">
        <f aca="false">IF(OR($A75="",N(M75)=0),"",IFERROR(AVERAGEIFS(Competitors!$D$6:$D$305,Competitors!$A$6:$A$305,$A75),""))</f>
        <v/>
      </c>
      <c r="O75" s="40" t="str">
        <f aca="false">IF(COUNTA($A75:$H75)=0,"",IF($A75="","Add the idea",IF(COUNT($D75:$H75)&lt;5,"Score all five questions","")))</f>
        <v/>
      </c>
      <c r="P75" s="41" t="str">
        <f aca="false">IF(J75="","",J75+(105-ROW())/100000)</f>
        <v/>
      </c>
    </row>
    <row r="76" customFormat="false" ht="15" hidden="false" customHeight="true" outlineLevel="0" collapsed="false">
      <c r="A76" s="36"/>
      <c r="B76" s="37"/>
      <c r="C76" s="37"/>
      <c r="D76" s="31"/>
      <c r="E76" s="31"/>
      <c r="F76" s="31"/>
      <c r="G76" s="31"/>
      <c r="H76" s="31"/>
      <c r="I76" s="36"/>
      <c r="J76" s="33" t="str">
        <f aca="false">IF(OR($A76="",COUNT($D76:$H76)&lt;5,Settings!$B$11=0),"",ROUND(((D76-1)/4*Settings!$B$6+(E76-1)/4*Settings!$B$7+(F76-1)/4*Settings!$B$8+(G76-1)/4*Settings!$B$9+(H76-1)/4*Settings!$B$10)/Settings!$B$11*100,0))</f>
        <v/>
      </c>
      <c r="K76" s="38" t="str">
        <f aca="false">IF(J76="","",IF(J76&gt;=Settings!$B$13,"Strong",IF(J76&gt;=Settings!$B$14,"Worth exploring","Park it")))</f>
        <v/>
      </c>
      <c r="L76" s="33" t="str">
        <f aca="false">IF(J76="","",RANK(P76,$P$6:$P$105))</f>
        <v/>
      </c>
      <c r="M76" s="33" t="str">
        <f aca="false">IF($A76="","",COUNTIF(Competitors!$A$6:$A$305,$A76))</f>
        <v/>
      </c>
      <c r="N76" s="39" t="str">
        <f aca="false">IF(OR($A76="",N(M76)=0),"",IFERROR(AVERAGEIFS(Competitors!$D$6:$D$305,Competitors!$A$6:$A$305,$A76),""))</f>
        <v/>
      </c>
      <c r="O76" s="40" t="str">
        <f aca="false">IF(COUNTA($A76:$H76)=0,"",IF($A76="","Add the idea",IF(COUNT($D76:$H76)&lt;5,"Score all five questions","")))</f>
        <v/>
      </c>
      <c r="P76" s="41" t="str">
        <f aca="false">IF(J76="","",J76+(105-ROW())/100000)</f>
        <v/>
      </c>
    </row>
    <row r="77" customFormat="false" ht="15" hidden="false" customHeight="true" outlineLevel="0" collapsed="false">
      <c r="A77" s="36"/>
      <c r="B77" s="37"/>
      <c r="C77" s="37"/>
      <c r="D77" s="31"/>
      <c r="E77" s="31"/>
      <c r="F77" s="31"/>
      <c r="G77" s="31"/>
      <c r="H77" s="31"/>
      <c r="I77" s="36"/>
      <c r="J77" s="33" t="str">
        <f aca="false">IF(OR($A77="",COUNT($D77:$H77)&lt;5,Settings!$B$11=0),"",ROUND(((D77-1)/4*Settings!$B$6+(E77-1)/4*Settings!$B$7+(F77-1)/4*Settings!$B$8+(G77-1)/4*Settings!$B$9+(H77-1)/4*Settings!$B$10)/Settings!$B$11*100,0))</f>
        <v/>
      </c>
      <c r="K77" s="38" t="str">
        <f aca="false">IF(J77="","",IF(J77&gt;=Settings!$B$13,"Strong",IF(J77&gt;=Settings!$B$14,"Worth exploring","Park it")))</f>
        <v/>
      </c>
      <c r="L77" s="33" t="str">
        <f aca="false">IF(J77="","",RANK(P77,$P$6:$P$105))</f>
        <v/>
      </c>
      <c r="M77" s="33" t="str">
        <f aca="false">IF($A77="","",COUNTIF(Competitors!$A$6:$A$305,$A77))</f>
        <v/>
      </c>
      <c r="N77" s="39" t="str">
        <f aca="false">IF(OR($A77="",N(M77)=0),"",IFERROR(AVERAGEIFS(Competitors!$D$6:$D$305,Competitors!$A$6:$A$305,$A77),""))</f>
        <v/>
      </c>
      <c r="O77" s="40" t="str">
        <f aca="false">IF(COUNTA($A77:$H77)=0,"",IF($A77="","Add the idea",IF(COUNT($D77:$H77)&lt;5,"Score all five questions","")))</f>
        <v/>
      </c>
      <c r="P77" s="41" t="str">
        <f aca="false">IF(J77="","",J77+(105-ROW())/100000)</f>
        <v/>
      </c>
    </row>
    <row r="78" customFormat="false" ht="15" hidden="false" customHeight="true" outlineLevel="0" collapsed="false">
      <c r="A78" s="36"/>
      <c r="B78" s="37"/>
      <c r="C78" s="37"/>
      <c r="D78" s="31"/>
      <c r="E78" s="31"/>
      <c r="F78" s="31"/>
      <c r="G78" s="31"/>
      <c r="H78" s="31"/>
      <c r="I78" s="36"/>
      <c r="J78" s="33" t="str">
        <f aca="false">IF(OR($A78="",COUNT($D78:$H78)&lt;5,Settings!$B$11=0),"",ROUND(((D78-1)/4*Settings!$B$6+(E78-1)/4*Settings!$B$7+(F78-1)/4*Settings!$B$8+(G78-1)/4*Settings!$B$9+(H78-1)/4*Settings!$B$10)/Settings!$B$11*100,0))</f>
        <v/>
      </c>
      <c r="K78" s="38" t="str">
        <f aca="false">IF(J78="","",IF(J78&gt;=Settings!$B$13,"Strong",IF(J78&gt;=Settings!$B$14,"Worth exploring","Park it")))</f>
        <v/>
      </c>
      <c r="L78" s="33" t="str">
        <f aca="false">IF(J78="","",RANK(P78,$P$6:$P$105))</f>
        <v/>
      </c>
      <c r="M78" s="33" t="str">
        <f aca="false">IF($A78="","",COUNTIF(Competitors!$A$6:$A$305,$A78))</f>
        <v/>
      </c>
      <c r="N78" s="39" t="str">
        <f aca="false">IF(OR($A78="",N(M78)=0),"",IFERROR(AVERAGEIFS(Competitors!$D$6:$D$305,Competitors!$A$6:$A$305,$A78),""))</f>
        <v/>
      </c>
      <c r="O78" s="40" t="str">
        <f aca="false">IF(COUNTA($A78:$H78)=0,"",IF($A78="","Add the idea",IF(COUNT($D78:$H78)&lt;5,"Score all five questions","")))</f>
        <v/>
      </c>
      <c r="P78" s="41" t="str">
        <f aca="false">IF(J78="","",J78+(105-ROW())/100000)</f>
        <v/>
      </c>
    </row>
    <row r="79" customFormat="false" ht="15" hidden="false" customHeight="true" outlineLevel="0" collapsed="false">
      <c r="A79" s="36"/>
      <c r="B79" s="37"/>
      <c r="C79" s="37"/>
      <c r="D79" s="31"/>
      <c r="E79" s="31"/>
      <c r="F79" s="31"/>
      <c r="G79" s="31"/>
      <c r="H79" s="31"/>
      <c r="I79" s="36"/>
      <c r="J79" s="33" t="str">
        <f aca="false">IF(OR($A79="",COUNT($D79:$H79)&lt;5,Settings!$B$11=0),"",ROUND(((D79-1)/4*Settings!$B$6+(E79-1)/4*Settings!$B$7+(F79-1)/4*Settings!$B$8+(G79-1)/4*Settings!$B$9+(H79-1)/4*Settings!$B$10)/Settings!$B$11*100,0))</f>
        <v/>
      </c>
      <c r="K79" s="38" t="str">
        <f aca="false">IF(J79="","",IF(J79&gt;=Settings!$B$13,"Strong",IF(J79&gt;=Settings!$B$14,"Worth exploring","Park it")))</f>
        <v/>
      </c>
      <c r="L79" s="33" t="str">
        <f aca="false">IF(J79="","",RANK(P79,$P$6:$P$105))</f>
        <v/>
      </c>
      <c r="M79" s="33" t="str">
        <f aca="false">IF($A79="","",COUNTIF(Competitors!$A$6:$A$305,$A79))</f>
        <v/>
      </c>
      <c r="N79" s="39" t="str">
        <f aca="false">IF(OR($A79="",N(M79)=0),"",IFERROR(AVERAGEIFS(Competitors!$D$6:$D$305,Competitors!$A$6:$A$305,$A79),""))</f>
        <v/>
      </c>
      <c r="O79" s="40" t="str">
        <f aca="false">IF(COUNTA($A79:$H79)=0,"",IF($A79="","Add the idea",IF(COUNT($D79:$H79)&lt;5,"Score all five questions","")))</f>
        <v/>
      </c>
      <c r="P79" s="41" t="str">
        <f aca="false">IF(J79="","",J79+(105-ROW())/100000)</f>
        <v/>
      </c>
    </row>
    <row r="80" customFormat="false" ht="15" hidden="false" customHeight="true" outlineLevel="0" collapsed="false">
      <c r="A80" s="36"/>
      <c r="B80" s="37"/>
      <c r="C80" s="37"/>
      <c r="D80" s="31"/>
      <c r="E80" s="31"/>
      <c r="F80" s="31"/>
      <c r="G80" s="31"/>
      <c r="H80" s="31"/>
      <c r="I80" s="36"/>
      <c r="J80" s="33" t="str">
        <f aca="false">IF(OR($A80="",COUNT($D80:$H80)&lt;5,Settings!$B$11=0),"",ROUND(((D80-1)/4*Settings!$B$6+(E80-1)/4*Settings!$B$7+(F80-1)/4*Settings!$B$8+(G80-1)/4*Settings!$B$9+(H80-1)/4*Settings!$B$10)/Settings!$B$11*100,0))</f>
        <v/>
      </c>
      <c r="K80" s="38" t="str">
        <f aca="false">IF(J80="","",IF(J80&gt;=Settings!$B$13,"Strong",IF(J80&gt;=Settings!$B$14,"Worth exploring","Park it")))</f>
        <v/>
      </c>
      <c r="L80" s="33" t="str">
        <f aca="false">IF(J80="","",RANK(P80,$P$6:$P$105))</f>
        <v/>
      </c>
      <c r="M80" s="33" t="str">
        <f aca="false">IF($A80="","",COUNTIF(Competitors!$A$6:$A$305,$A80))</f>
        <v/>
      </c>
      <c r="N80" s="39" t="str">
        <f aca="false">IF(OR($A80="",N(M80)=0),"",IFERROR(AVERAGEIFS(Competitors!$D$6:$D$305,Competitors!$A$6:$A$305,$A80),""))</f>
        <v/>
      </c>
      <c r="O80" s="40" t="str">
        <f aca="false">IF(COUNTA($A80:$H80)=0,"",IF($A80="","Add the idea",IF(COUNT($D80:$H80)&lt;5,"Score all five questions","")))</f>
        <v/>
      </c>
      <c r="P80" s="41" t="str">
        <f aca="false">IF(J80="","",J80+(105-ROW())/100000)</f>
        <v/>
      </c>
    </row>
    <row r="81" customFormat="false" ht="15" hidden="false" customHeight="true" outlineLevel="0" collapsed="false">
      <c r="A81" s="36"/>
      <c r="B81" s="37"/>
      <c r="C81" s="37"/>
      <c r="D81" s="31"/>
      <c r="E81" s="31"/>
      <c r="F81" s="31"/>
      <c r="G81" s="31"/>
      <c r="H81" s="31"/>
      <c r="I81" s="36"/>
      <c r="J81" s="33" t="str">
        <f aca="false">IF(OR($A81="",COUNT($D81:$H81)&lt;5,Settings!$B$11=0),"",ROUND(((D81-1)/4*Settings!$B$6+(E81-1)/4*Settings!$B$7+(F81-1)/4*Settings!$B$8+(G81-1)/4*Settings!$B$9+(H81-1)/4*Settings!$B$10)/Settings!$B$11*100,0))</f>
        <v/>
      </c>
      <c r="K81" s="38" t="str">
        <f aca="false">IF(J81="","",IF(J81&gt;=Settings!$B$13,"Strong",IF(J81&gt;=Settings!$B$14,"Worth exploring","Park it")))</f>
        <v/>
      </c>
      <c r="L81" s="33" t="str">
        <f aca="false">IF(J81="","",RANK(P81,$P$6:$P$105))</f>
        <v/>
      </c>
      <c r="M81" s="33" t="str">
        <f aca="false">IF($A81="","",COUNTIF(Competitors!$A$6:$A$305,$A81))</f>
        <v/>
      </c>
      <c r="N81" s="39" t="str">
        <f aca="false">IF(OR($A81="",N(M81)=0),"",IFERROR(AVERAGEIFS(Competitors!$D$6:$D$305,Competitors!$A$6:$A$305,$A81),""))</f>
        <v/>
      </c>
      <c r="O81" s="40" t="str">
        <f aca="false">IF(COUNTA($A81:$H81)=0,"",IF($A81="","Add the idea",IF(COUNT($D81:$H81)&lt;5,"Score all five questions","")))</f>
        <v/>
      </c>
      <c r="P81" s="41" t="str">
        <f aca="false">IF(J81="","",J81+(105-ROW())/100000)</f>
        <v/>
      </c>
    </row>
    <row r="82" customFormat="false" ht="15" hidden="false" customHeight="true" outlineLevel="0" collapsed="false">
      <c r="A82" s="36"/>
      <c r="B82" s="37"/>
      <c r="C82" s="37"/>
      <c r="D82" s="31"/>
      <c r="E82" s="31"/>
      <c r="F82" s="31"/>
      <c r="G82" s="31"/>
      <c r="H82" s="31"/>
      <c r="I82" s="36"/>
      <c r="J82" s="33" t="str">
        <f aca="false">IF(OR($A82="",COUNT($D82:$H82)&lt;5,Settings!$B$11=0),"",ROUND(((D82-1)/4*Settings!$B$6+(E82-1)/4*Settings!$B$7+(F82-1)/4*Settings!$B$8+(G82-1)/4*Settings!$B$9+(H82-1)/4*Settings!$B$10)/Settings!$B$11*100,0))</f>
        <v/>
      </c>
      <c r="K82" s="38" t="str">
        <f aca="false">IF(J82="","",IF(J82&gt;=Settings!$B$13,"Strong",IF(J82&gt;=Settings!$B$14,"Worth exploring","Park it")))</f>
        <v/>
      </c>
      <c r="L82" s="33" t="str">
        <f aca="false">IF(J82="","",RANK(P82,$P$6:$P$105))</f>
        <v/>
      </c>
      <c r="M82" s="33" t="str">
        <f aca="false">IF($A82="","",COUNTIF(Competitors!$A$6:$A$305,$A82))</f>
        <v/>
      </c>
      <c r="N82" s="39" t="str">
        <f aca="false">IF(OR($A82="",N(M82)=0),"",IFERROR(AVERAGEIFS(Competitors!$D$6:$D$305,Competitors!$A$6:$A$305,$A82),""))</f>
        <v/>
      </c>
      <c r="O82" s="40" t="str">
        <f aca="false">IF(COUNTA($A82:$H82)=0,"",IF($A82="","Add the idea",IF(COUNT($D82:$H82)&lt;5,"Score all five questions","")))</f>
        <v/>
      </c>
      <c r="P82" s="41" t="str">
        <f aca="false">IF(J82="","",J82+(105-ROW())/100000)</f>
        <v/>
      </c>
    </row>
    <row r="83" customFormat="false" ht="15" hidden="false" customHeight="true" outlineLevel="0" collapsed="false">
      <c r="A83" s="36"/>
      <c r="B83" s="37"/>
      <c r="C83" s="37"/>
      <c r="D83" s="31"/>
      <c r="E83" s="31"/>
      <c r="F83" s="31"/>
      <c r="G83" s="31"/>
      <c r="H83" s="31"/>
      <c r="I83" s="36"/>
      <c r="J83" s="33" t="str">
        <f aca="false">IF(OR($A83="",COUNT($D83:$H83)&lt;5,Settings!$B$11=0),"",ROUND(((D83-1)/4*Settings!$B$6+(E83-1)/4*Settings!$B$7+(F83-1)/4*Settings!$B$8+(G83-1)/4*Settings!$B$9+(H83-1)/4*Settings!$B$10)/Settings!$B$11*100,0))</f>
        <v/>
      </c>
      <c r="K83" s="38" t="str">
        <f aca="false">IF(J83="","",IF(J83&gt;=Settings!$B$13,"Strong",IF(J83&gt;=Settings!$B$14,"Worth exploring","Park it")))</f>
        <v/>
      </c>
      <c r="L83" s="33" t="str">
        <f aca="false">IF(J83="","",RANK(P83,$P$6:$P$105))</f>
        <v/>
      </c>
      <c r="M83" s="33" t="str">
        <f aca="false">IF($A83="","",COUNTIF(Competitors!$A$6:$A$305,$A83))</f>
        <v/>
      </c>
      <c r="N83" s="39" t="str">
        <f aca="false">IF(OR($A83="",N(M83)=0),"",IFERROR(AVERAGEIFS(Competitors!$D$6:$D$305,Competitors!$A$6:$A$305,$A83),""))</f>
        <v/>
      </c>
      <c r="O83" s="40" t="str">
        <f aca="false">IF(COUNTA($A83:$H83)=0,"",IF($A83="","Add the idea",IF(COUNT($D83:$H83)&lt;5,"Score all five questions","")))</f>
        <v/>
      </c>
      <c r="P83" s="41" t="str">
        <f aca="false">IF(J83="","",J83+(105-ROW())/100000)</f>
        <v/>
      </c>
    </row>
    <row r="84" customFormat="false" ht="15" hidden="false" customHeight="true" outlineLevel="0" collapsed="false">
      <c r="A84" s="36"/>
      <c r="B84" s="37"/>
      <c r="C84" s="37"/>
      <c r="D84" s="31"/>
      <c r="E84" s="31"/>
      <c r="F84" s="31"/>
      <c r="G84" s="31"/>
      <c r="H84" s="31"/>
      <c r="I84" s="36"/>
      <c r="J84" s="33" t="str">
        <f aca="false">IF(OR($A84="",COUNT($D84:$H84)&lt;5,Settings!$B$11=0),"",ROUND(((D84-1)/4*Settings!$B$6+(E84-1)/4*Settings!$B$7+(F84-1)/4*Settings!$B$8+(G84-1)/4*Settings!$B$9+(H84-1)/4*Settings!$B$10)/Settings!$B$11*100,0))</f>
        <v/>
      </c>
      <c r="K84" s="38" t="str">
        <f aca="false">IF(J84="","",IF(J84&gt;=Settings!$B$13,"Strong",IF(J84&gt;=Settings!$B$14,"Worth exploring","Park it")))</f>
        <v/>
      </c>
      <c r="L84" s="33" t="str">
        <f aca="false">IF(J84="","",RANK(P84,$P$6:$P$105))</f>
        <v/>
      </c>
      <c r="M84" s="33" t="str">
        <f aca="false">IF($A84="","",COUNTIF(Competitors!$A$6:$A$305,$A84))</f>
        <v/>
      </c>
      <c r="N84" s="39" t="str">
        <f aca="false">IF(OR($A84="",N(M84)=0),"",IFERROR(AVERAGEIFS(Competitors!$D$6:$D$305,Competitors!$A$6:$A$305,$A84),""))</f>
        <v/>
      </c>
      <c r="O84" s="40" t="str">
        <f aca="false">IF(COUNTA($A84:$H84)=0,"",IF($A84="","Add the idea",IF(COUNT($D84:$H84)&lt;5,"Score all five questions","")))</f>
        <v/>
      </c>
      <c r="P84" s="41" t="str">
        <f aca="false">IF(J84="","",J84+(105-ROW())/100000)</f>
        <v/>
      </c>
    </row>
    <row r="85" customFormat="false" ht="15" hidden="false" customHeight="true" outlineLevel="0" collapsed="false">
      <c r="A85" s="36"/>
      <c r="B85" s="37"/>
      <c r="C85" s="37"/>
      <c r="D85" s="31"/>
      <c r="E85" s="31"/>
      <c r="F85" s="31"/>
      <c r="G85" s="31"/>
      <c r="H85" s="31"/>
      <c r="I85" s="36"/>
      <c r="J85" s="33" t="str">
        <f aca="false">IF(OR($A85="",COUNT($D85:$H85)&lt;5,Settings!$B$11=0),"",ROUND(((D85-1)/4*Settings!$B$6+(E85-1)/4*Settings!$B$7+(F85-1)/4*Settings!$B$8+(G85-1)/4*Settings!$B$9+(H85-1)/4*Settings!$B$10)/Settings!$B$11*100,0))</f>
        <v/>
      </c>
      <c r="K85" s="38" t="str">
        <f aca="false">IF(J85="","",IF(J85&gt;=Settings!$B$13,"Strong",IF(J85&gt;=Settings!$B$14,"Worth exploring","Park it")))</f>
        <v/>
      </c>
      <c r="L85" s="33" t="str">
        <f aca="false">IF(J85="","",RANK(P85,$P$6:$P$105))</f>
        <v/>
      </c>
      <c r="M85" s="33" t="str">
        <f aca="false">IF($A85="","",COUNTIF(Competitors!$A$6:$A$305,$A85))</f>
        <v/>
      </c>
      <c r="N85" s="39" t="str">
        <f aca="false">IF(OR($A85="",N(M85)=0),"",IFERROR(AVERAGEIFS(Competitors!$D$6:$D$305,Competitors!$A$6:$A$305,$A85),""))</f>
        <v/>
      </c>
      <c r="O85" s="40" t="str">
        <f aca="false">IF(COUNTA($A85:$H85)=0,"",IF($A85="","Add the idea",IF(COUNT($D85:$H85)&lt;5,"Score all five questions","")))</f>
        <v/>
      </c>
      <c r="P85" s="41" t="str">
        <f aca="false">IF(J85="","",J85+(105-ROW())/100000)</f>
        <v/>
      </c>
    </row>
    <row r="86" customFormat="false" ht="15" hidden="false" customHeight="true" outlineLevel="0" collapsed="false">
      <c r="A86" s="36"/>
      <c r="B86" s="37"/>
      <c r="C86" s="37"/>
      <c r="D86" s="31"/>
      <c r="E86" s="31"/>
      <c r="F86" s="31"/>
      <c r="G86" s="31"/>
      <c r="H86" s="31"/>
      <c r="I86" s="36"/>
      <c r="J86" s="33" t="str">
        <f aca="false">IF(OR($A86="",COUNT($D86:$H86)&lt;5,Settings!$B$11=0),"",ROUND(((D86-1)/4*Settings!$B$6+(E86-1)/4*Settings!$B$7+(F86-1)/4*Settings!$B$8+(G86-1)/4*Settings!$B$9+(H86-1)/4*Settings!$B$10)/Settings!$B$11*100,0))</f>
        <v/>
      </c>
      <c r="K86" s="38" t="str">
        <f aca="false">IF(J86="","",IF(J86&gt;=Settings!$B$13,"Strong",IF(J86&gt;=Settings!$B$14,"Worth exploring","Park it")))</f>
        <v/>
      </c>
      <c r="L86" s="33" t="str">
        <f aca="false">IF(J86="","",RANK(P86,$P$6:$P$105))</f>
        <v/>
      </c>
      <c r="M86" s="33" t="str">
        <f aca="false">IF($A86="","",COUNTIF(Competitors!$A$6:$A$305,$A86))</f>
        <v/>
      </c>
      <c r="N86" s="39" t="str">
        <f aca="false">IF(OR($A86="",N(M86)=0),"",IFERROR(AVERAGEIFS(Competitors!$D$6:$D$305,Competitors!$A$6:$A$305,$A86),""))</f>
        <v/>
      </c>
      <c r="O86" s="40" t="str">
        <f aca="false">IF(COUNTA($A86:$H86)=0,"",IF($A86="","Add the idea",IF(COUNT($D86:$H86)&lt;5,"Score all five questions","")))</f>
        <v/>
      </c>
      <c r="P86" s="41" t="str">
        <f aca="false">IF(J86="","",J86+(105-ROW())/100000)</f>
        <v/>
      </c>
    </row>
    <row r="87" customFormat="false" ht="15" hidden="false" customHeight="true" outlineLevel="0" collapsed="false">
      <c r="A87" s="36"/>
      <c r="B87" s="37"/>
      <c r="C87" s="37"/>
      <c r="D87" s="31"/>
      <c r="E87" s="31"/>
      <c r="F87" s="31"/>
      <c r="G87" s="31"/>
      <c r="H87" s="31"/>
      <c r="I87" s="36"/>
      <c r="J87" s="33" t="str">
        <f aca="false">IF(OR($A87="",COUNT($D87:$H87)&lt;5,Settings!$B$11=0),"",ROUND(((D87-1)/4*Settings!$B$6+(E87-1)/4*Settings!$B$7+(F87-1)/4*Settings!$B$8+(G87-1)/4*Settings!$B$9+(H87-1)/4*Settings!$B$10)/Settings!$B$11*100,0))</f>
        <v/>
      </c>
      <c r="K87" s="38" t="str">
        <f aca="false">IF(J87="","",IF(J87&gt;=Settings!$B$13,"Strong",IF(J87&gt;=Settings!$B$14,"Worth exploring","Park it")))</f>
        <v/>
      </c>
      <c r="L87" s="33" t="str">
        <f aca="false">IF(J87="","",RANK(P87,$P$6:$P$105))</f>
        <v/>
      </c>
      <c r="M87" s="33" t="str">
        <f aca="false">IF($A87="","",COUNTIF(Competitors!$A$6:$A$305,$A87))</f>
        <v/>
      </c>
      <c r="N87" s="39" t="str">
        <f aca="false">IF(OR($A87="",N(M87)=0),"",IFERROR(AVERAGEIFS(Competitors!$D$6:$D$305,Competitors!$A$6:$A$305,$A87),""))</f>
        <v/>
      </c>
      <c r="O87" s="40" t="str">
        <f aca="false">IF(COUNTA($A87:$H87)=0,"",IF($A87="","Add the idea",IF(COUNT($D87:$H87)&lt;5,"Score all five questions","")))</f>
        <v/>
      </c>
      <c r="P87" s="41" t="str">
        <f aca="false">IF(J87="","",J87+(105-ROW())/100000)</f>
        <v/>
      </c>
    </row>
    <row r="88" customFormat="false" ht="15" hidden="false" customHeight="true" outlineLevel="0" collapsed="false">
      <c r="A88" s="36"/>
      <c r="B88" s="37"/>
      <c r="C88" s="37"/>
      <c r="D88" s="31"/>
      <c r="E88" s="31"/>
      <c r="F88" s="31"/>
      <c r="G88" s="31"/>
      <c r="H88" s="31"/>
      <c r="I88" s="36"/>
      <c r="J88" s="33" t="str">
        <f aca="false">IF(OR($A88="",COUNT($D88:$H88)&lt;5,Settings!$B$11=0),"",ROUND(((D88-1)/4*Settings!$B$6+(E88-1)/4*Settings!$B$7+(F88-1)/4*Settings!$B$8+(G88-1)/4*Settings!$B$9+(H88-1)/4*Settings!$B$10)/Settings!$B$11*100,0))</f>
        <v/>
      </c>
      <c r="K88" s="38" t="str">
        <f aca="false">IF(J88="","",IF(J88&gt;=Settings!$B$13,"Strong",IF(J88&gt;=Settings!$B$14,"Worth exploring","Park it")))</f>
        <v/>
      </c>
      <c r="L88" s="33" t="str">
        <f aca="false">IF(J88="","",RANK(P88,$P$6:$P$105))</f>
        <v/>
      </c>
      <c r="M88" s="33" t="str">
        <f aca="false">IF($A88="","",COUNTIF(Competitors!$A$6:$A$305,$A88))</f>
        <v/>
      </c>
      <c r="N88" s="39" t="str">
        <f aca="false">IF(OR($A88="",N(M88)=0),"",IFERROR(AVERAGEIFS(Competitors!$D$6:$D$305,Competitors!$A$6:$A$305,$A88),""))</f>
        <v/>
      </c>
      <c r="O88" s="40" t="str">
        <f aca="false">IF(COUNTA($A88:$H88)=0,"",IF($A88="","Add the idea",IF(COUNT($D88:$H88)&lt;5,"Score all five questions","")))</f>
        <v/>
      </c>
      <c r="P88" s="41" t="str">
        <f aca="false">IF(J88="","",J88+(105-ROW())/100000)</f>
        <v/>
      </c>
    </row>
    <row r="89" customFormat="false" ht="15" hidden="false" customHeight="true" outlineLevel="0" collapsed="false">
      <c r="A89" s="36"/>
      <c r="B89" s="37"/>
      <c r="C89" s="37"/>
      <c r="D89" s="31"/>
      <c r="E89" s="31"/>
      <c r="F89" s="31"/>
      <c r="G89" s="31"/>
      <c r="H89" s="31"/>
      <c r="I89" s="36"/>
      <c r="J89" s="33" t="str">
        <f aca="false">IF(OR($A89="",COUNT($D89:$H89)&lt;5,Settings!$B$11=0),"",ROUND(((D89-1)/4*Settings!$B$6+(E89-1)/4*Settings!$B$7+(F89-1)/4*Settings!$B$8+(G89-1)/4*Settings!$B$9+(H89-1)/4*Settings!$B$10)/Settings!$B$11*100,0))</f>
        <v/>
      </c>
      <c r="K89" s="38" t="str">
        <f aca="false">IF(J89="","",IF(J89&gt;=Settings!$B$13,"Strong",IF(J89&gt;=Settings!$B$14,"Worth exploring","Park it")))</f>
        <v/>
      </c>
      <c r="L89" s="33" t="str">
        <f aca="false">IF(J89="","",RANK(P89,$P$6:$P$105))</f>
        <v/>
      </c>
      <c r="M89" s="33" t="str">
        <f aca="false">IF($A89="","",COUNTIF(Competitors!$A$6:$A$305,$A89))</f>
        <v/>
      </c>
      <c r="N89" s="39" t="str">
        <f aca="false">IF(OR($A89="",N(M89)=0),"",IFERROR(AVERAGEIFS(Competitors!$D$6:$D$305,Competitors!$A$6:$A$305,$A89),""))</f>
        <v/>
      </c>
      <c r="O89" s="40" t="str">
        <f aca="false">IF(COUNTA($A89:$H89)=0,"",IF($A89="","Add the idea",IF(COUNT($D89:$H89)&lt;5,"Score all five questions","")))</f>
        <v/>
      </c>
      <c r="P89" s="41" t="str">
        <f aca="false">IF(J89="","",J89+(105-ROW())/100000)</f>
        <v/>
      </c>
    </row>
    <row r="90" customFormat="false" ht="15" hidden="false" customHeight="true" outlineLevel="0" collapsed="false">
      <c r="A90" s="36"/>
      <c r="B90" s="37"/>
      <c r="C90" s="37"/>
      <c r="D90" s="31"/>
      <c r="E90" s="31"/>
      <c r="F90" s="31"/>
      <c r="G90" s="31"/>
      <c r="H90" s="31"/>
      <c r="I90" s="36"/>
      <c r="J90" s="33" t="str">
        <f aca="false">IF(OR($A90="",COUNT($D90:$H90)&lt;5,Settings!$B$11=0),"",ROUND(((D90-1)/4*Settings!$B$6+(E90-1)/4*Settings!$B$7+(F90-1)/4*Settings!$B$8+(G90-1)/4*Settings!$B$9+(H90-1)/4*Settings!$B$10)/Settings!$B$11*100,0))</f>
        <v/>
      </c>
      <c r="K90" s="38" t="str">
        <f aca="false">IF(J90="","",IF(J90&gt;=Settings!$B$13,"Strong",IF(J90&gt;=Settings!$B$14,"Worth exploring","Park it")))</f>
        <v/>
      </c>
      <c r="L90" s="33" t="str">
        <f aca="false">IF(J90="","",RANK(P90,$P$6:$P$105))</f>
        <v/>
      </c>
      <c r="M90" s="33" t="str">
        <f aca="false">IF($A90="","",COUNTIF(Competitors!$A$6:$A$305,$A90))</f>
        <v/>
      </c>
      <c r="N90" s="39" t="str">
        <f aca="false">IF(OR($A90="",N(M90)=0),"",IFERROR(AVERAGEIFS(Competitors!$D$6:$D$305,Competitors!$A$6:$A$305,$A90),""))</f>
        <v/>
      </c>
      <c r="O90" s="40" t="str">
        <f aca="false">IF(COUNTA($A90:$H90)=0,"",IF($A90="","Add the idea",IF(COUNT($D90:$H90)&lt;5,"Score all five questions","")))</f>
        <v/>
      </c>
      <c r="P90" s="41" t="str">
        <f aca="false">IF(J90="","",J90+(105-ROW())/100000)</f>
        <v/>
      </c>
    </row>
    <row r="91" customFormat="false" ht="15" hidden="false" customHeight="true" outlineLevel="0" collapsed="false">
      <c r="A91" s="36"/>
      <c r="B91" s="37"/>
      <c r="C91" s="37"/>
      <c r="D91" s="31"/>
      <c r="E91" s="31"/>
      <c r="F91" s="31"/>
      <c r="G91" s="31"/>
      <c r="H91" s="31"/>
      <c r="I91" s="36"/>
      <c r="J91" s="33" t="str">
        <f aca="false">IF(OR($A91="",COUNT($D91:$H91)&lt;5,Settings!$B$11=0),"",ROUND(((D91-1)/4*Settings!$B$6+(E91-1)/4*Settings!$B$7+(F91-1)/4*Settings!$B$8+(G91-1)/4*Settings!$B$9+(H91-1)/4*Settings!$B$10)/Settings!$B$11*100,0))</f>
        <v/>
      </c>
      <c r="K91" s="38" t="str">
        <f aca="false">IF(J91="","",IF(J91&gt;=Settings!$B$13,"Strong",IF(J91&gt;=Settings!$B$14,"Worth exploring","Park it")))</f>
        <v/>
      </c>
      <c r="L91" s="33" t="str">
        <f aca="false">IF(J91="","",RANK(P91,$P$6:$P$105))</f>
        <v/>
      </c>
      <c r="M91" s="33" t="str">
        <f aca="false">IF($A91="","",COUNTIF(Competitors!$A$6:$A$305,$A91))</f>
        <v/>
      </c>
      <c r="N91" s="39" t="str">
        <f aca="false">IF(OR($A91="",N(M91)=0),"",IFERROR(AVERAGEIFS(Competitors!$D$6:$D$305,Competitors!$A$6:$A$305,$A91),""))</f>
        <v/>
      </c>
      <c r="O91" s="40" t="str">
        <f aca="false">IF(COUNTA($A91:$H91)=0,"",IF($A91="","Add the idea",IF(COUNT($D91:$H91)&lt;5,"Score all five questions","")))</f>
        <v/>
      </c>
      <c r="P91" s="41" t="str">
        <f aca="false">IF(J91="","",J91+(105-ROW())/100000)</f>
        <v/>
      </c>
    </row>
    <row r="92" customFormat="false" ht="15" hidden="false" customHeight="true" outlineLevel="0" collapsed="false">
      <c r="A92" s="36"/>
      <c r="B92" s="37"/>
      <c r="C92" s="37"/>
      <c r="D92" s="31"/>
      <c r="E92" s="31"/>
      <c r="F92" s="31"/>
      <c r="G92" s="31"/>
      <c r="H92" s="31"/>
      <c r="I92" s="36"/>
      <c r="J92" s="33" t="str">
        <f aca="false">IF(OR($A92="",COUNT($D92:$H92)&lt;5,Settings!$B$11=0),"",ROUND(((D92-1)/4*Settings!$B$6+(E92-1)/4*Settings!$B$7+(F92-1)/4*Settings!$B$8+(G92-1)/4*Settings!$B$9+(H92-1)/4*Settings!$B$10)/Settings!$B$11*100,0))</f>
        <v/>
      </c>
      <c r="K92" s="38" t="str">
        <f aca="false">IF(J92="","",IF(J92&gt;=Settings!$B$13,"Strong",IF(J92&gt;=Settings!$B$14,"Worth exploring","Park it")))</f>
        <v/>
      </c>
      <c r="L92" s="33" t="str">
        <f aca="false">IF(J92="","",RANK(P92,$P$6:$P$105))</f>
        <v/>
      </c>
      <c r="M92" s="33" t="str">
        <f aca="false">IF($A92="","",COUNTIF(Competitors!$A$6:$A$305,$A92))</f>
        <v/>
      </c>
      <c r="N92" s="39" t="str">
        <f aca="false">IF(OR($A92="",N(M92)=0),"",IFERROR(AVERAGEIFS(Competitors!$D$6:$D$305,Competitors!$A$6:$A$305,$A92),""))</f>
        <v/>
      </c>
      <c r="O92" s="40" t="str">
        <f aca="false">IF(COUNTA($A92:$H92)=0,"",IF($A92="","Add the idea",IF(COUNT($D92:$H92)&lt;5,"Score all five questions","")))</f>
        <v/>
      </c>
      <c r="P92" s="41" t="str">
        <f aca="false">IF(J92="","",J92+(105-ROW())/100000)</f>
        <v/>
      </c>
    </row>
    <row r="93" customFormat="false" ht="15" hidden="false" customHeight="true" outlineLevel="0" collapsed="false">
      <c r="A93" s="36"/>
      <c r="B93" s="37"/>
      <c r="C93" s="37"/>
      <c r="D93" s="31"/>
      <c r="E93" s="31"/>
      <c r="F93" s="31"/>
      <c r="G93" s="31"/>
      <c r="H93" s="31"/>
      <c r="I93" s="36"/>
      <c r="J93" s="33" t="str">
        <f aca="false">IF(OR($A93="",COUNT($D93:$H93)&lt;5,Settings!$B$11=0),"",ROUND(((D93-1)/4*Settings!$B$6+(E93-1)/4*Settings!$B$7+(F93-1)/4*Settings!$B$8+(G93-1)/4*Settings!$B$9+(H93-1)/4*Settings!$B$10)/Settings!$B$11*100,0))</f>
        <v/>
      </c>
      <c r="K93" s="38" t="str">
        <f aca="false">IF(J93="","",IF(J93&gt;=Settings!$B$13,"Strong",IF(J93&gt;=Settings!$B$14,"Worth exploring","Park it")))</f>
        <v/>
      </c>
      <c r="L93" s="33" t="str">
        <f aca="false">IF(J93="","",RANK(P93,$P$6:$P$105))</f>
        <v/>
      </c>
      <c r="M93" s="33" t="str">
        <f aca="false">IF($A93="","",COUNTIF(Competitors!$A$6:$A$305,$A93))</f>
        <v/>
      </c>
      <c r="N93" s="39" t="str">
        <f aca="false">IF(OR($A93="",N(M93)=0),"",IFERROR(AVERAGEIFS(Competitors!$D$6:$D$305,Competitors!$A$6:$A$305,$A93),""))</f>
        <v/>
      </c>
      <c r="O93" s="40" t="str">
        <f aca="false">IF(COUNTA($A93:$H93)=0,"",IF($A93="","Add the idea",IF(COUNT($D93:$H93)&lt;5,"Score all five questions","")))</f>
        <v/>
      </c>
      <c r="P93" s="41" t="str">
        <f aca="false">IF(J93="","",J93+(105-ROW())/100000)</f>
        <v/>
      </c>
    </row>
    <row r="94" customFormat="false" ht="15" hidden="false" customHeight="true" outlineLevel="0" collapsed="false">
      <c r="A94" s="36"/>
      <c r="B94" s="37"/>
      <c r="C94" s="37"/>
      <c r="D94" s="31"/>
      <c r="E94" s="31"/>
      <c r="F94" s="31"/>
      <c r="G94" s="31"/>
      <c r="H94" s="31"/>
      <c r="I94" s="36"/>
      <c r="J94" s="33" t="str">
        <f aca="false">IF(OR($A94="",COUNT($D94:$H94)&lt;5,Settings!$B$11=0),"",ROUND(((D94-1)/4*Settings!$B$6+(E94-1)/4*Settings!$B$7+(F94-1)/4*Settings!$B$8+(G94-1)/4*Settings!$B$9+(H94-1)/4*Settings!$B$10)/Settings!$B$11*100,0))</f>
        <v/>
      </c>
      <c r="K94" s="38" t="str">
        <f aca="false">IF(J94="","",IF(J94&gt;=Settings!$B$13,"Strong",IF(J94&gt;=Settings!$B$14,"Worth exploring","Park it")))</f>
        <v/>
      </c>
      <c r="L94" s="33" t="str">
        <f aca="false">IF(J94="","",RANK(P94,$P$6:$P$105))</f>
        <v/>
      </c>
      <c r="M94" s="33" t="str">
        <f aca="false">IF($A94="","",COUNTIF(Competitors!$A$6:$A$305,$A94))</f>
        <v/>
      </c>
      <c r="N94" s="39" t="str">
        <f aca="false">IF(OR($A94="",N(M94)=0),"",IFERROR(AVERAGEIFS(Competitors!$D$6:$D$305,Competitors!$A$6:$A$305,$A94),""))</f>
        <v/>
      </c>
      <c r="O94" s="40" t="str">
        <f aca="false">IF(COUNTA($A94:$H94)=0,"",IF($A94="","Add the idea",IF(COUNT($D94:$H94)&lt;5,"Score all five questions","")))</f>
        <v/>
      </c>
      <c r="P94" s="41" t="str">
        <f aca="false">IF(J94="","",J94+(105-ROW())/100000)</f>
        <v/>
      </c>
    </row>
    <row r="95" customFormat="false" ht="15" hidden="false" customHeight="true" outlineLevel="0" collapsed="false">
      <c r="A95" s="36"/>
      <c r="B95" s="37"/>
      <c r="C95" s="37"/>
      <c r="D95" s="31"/>
      <c r="E95" s="31"/>
      <c r="F95" s="31"/>
      <c r="G95" s="31"/>
      <c r="H95" s="31"/>
      <c r="I95" s="36"/>
      <c r="J95" s="33" t="str">
        <f aca="false">IF(OR($A95="",COUNT($D95:$H95)&lt;5,Settings!$B$11=0),"",ROUND(((D95-1)/4*Settings!$B$6+(E95-1)/4*Settings!$B$7+(F95-1)/4*Settings!$B$8+(G95-1)/4*Settings!$B$9+(H95-1)/4*Settings!$B$10)/Settings!$B$11*100,0))</f>
        <v/>
      </c>
      <c r="K95" s="38" t="str">
        <f aca="false">IF(J95="","",IF(J95&gt;=Settings!$B$13,"Strong",IF(J95&gt;=Settings!$B$14,"Worth exploring","Park it")))</f>
        <v/>
      </c>
      <c r="L95" s="33" t="str">
        <f aca="false">IF(J95="","",RANK(P95,$P$6:$P$105))</f>
        <v/>
      </c>
      <c r="M95" s="33" t="str">
        <f aca="false">IF($A95="","",COUNTIF(Competitors!$A$6:$A$305,$A95))</f>
        <v/>
      </c>
      <c r="N95" s="39" t="str">
        <f aca="false">IF(OR($A95="",N(M95)=0),"",IFERROR(AVERAGEIFS(Competitors!$D$6:$D$305,Competitors!$A$6:$A$305,$A95),""))</f>
        <v/>
      </c>
      <c r="O95" s="40" t="str">
        <f aca="false">IF(COUNTA($A95:$H95)=0,"",IF($A95="","Add the idea",IF(COUNT($D95:$H95)&lt;5,"Score all five questions","")))</f>
        <v/>
      </c>
      <c r="P95" s="41" t="str">
        <f aca="false">IF(J95="","",J95+(105-ROW())/100000)</f>
        <v/>
      </c>
    </row>
    <row r="96" customFormat="false" ht="15" hidden="false" customHeight="true" outlineLevel="0" collapsed="false">
      <c r="A96" s="36"/>
      <c r="B96" s="37"/>
      <c r="C96" s="37"/>
      <c r="D96" s="31"/>
      <c r="E96" s="31"/>
      <c r="F96" s="31"/>
      <c r="G96" s="31"/>
      <c r="H96" s="31"/>
      <c r="I96" s="36"/>
      <c r="J96" s="33" t="str">
        <f aca="false">IF(OR($A96="",COUNT($D96:$H96)&lt;5,Settings!$B$11=0),"",ROUND(((D96-1)/4*Settings!$B$6+(E96-1)/4*Settings!$B$7+(F96-1)/4*Settings!$B$8+(G96-1)/4*Settings!$B$9+(H96-1)/4*Settings!$B$10)/Settings!$B$11*100,0))</f>
        <v/>
      </c>
      <c r="K96" s="38" t="str">
        <f aca="false">IF(J96="","",IF(J96&gt;=Settings!$B$13,"Strong",IF(J96&gt;=Settings!$B$14,"Worth exploring","Park it")))</f>
        <v/>
      </c>
      <c r="L96" s="33" t="str">
        <f aca="false">IF(J96="","",RANK(P96,$P$6:$P$105))</f>
        <v/>
      </c>
      <c r="M96" s="33" t="str">
        <f aca="false">IF($A96="","",COUNTIF(Competitors!$A$6:$A$305,$A96))</f>
        <v/>
      </c>
      <c r="N96" s="39" t="str">
        <f aca="false">IF(OR($A96="",N(M96)=0),"",IFERROR(AVERAGEIFS(Competitors!$D$6:$D$305,Competitors!$A$6:$A$305,$A96),""))</f>
        <v/>
      </c>
      <c r="O96" s="40" t="str">
        <f aca="false">IF(COUNTA($A96:$H96)=0,"",IF($A96="","Add the idea",IF(COUNT($D96:$H96)&lt;5,"Score all five questions","")))</f>
        <v/>
      </c>
      <c r="P96" s="41" t="str">
        <f aca="false">IF(J96="","",J96+(105-ROW())/100000)</f>
        <v/>
      </c>
    </row>
    <row r="97" customFormat="false" ht="15" hidden="false" customHeight="true" outlineLevel="0" collapsed="false">
      <c r="A97" s="36"/>
      <c r="B97" s="37"/>
      <c r="C97" s="37"/>
      <c r="D97" s="31"/>
      <c r="E97" s="31"/>
      <c r="F97" s="31"/>
      <c r="G97" s="31"/>
      <c r="H97" s="31"/>
      <c r="I97" s="36"/>
      <c r="J97" s="33" t="str">
        <f aca="false">IF(OR($A97="",COUNT($D97:$H97)&lt;5,Settings!$B$11=0),"",ROUND(((D97-1)/4*Settings!$B$6+(E97-1)/4*Settings!$B$7+(F97-1)/4*Settings!$B$8+(G97-1)/4*Settings!$B$9+(H97-1)/4*Settings!$B$10)/Settings!$B$11*100,0))</f>
        <v/>
      </c>
      <c r="K97" s="38" t="str">
        <f aca="false">IF(J97="","",IF(J97&gt;=Settings!$B$13,"Strong",IF(J97&gt;=Settings!$B$14,"Worth exploring","Park it")))</f>
        <v/>
      </c>
      <c r="L97" s="33" t="str">
        <f aca="false">IF(J97="","",RANK(P97,$P$6:$P$105))</f>
        <v/>
      </c>
      <c r="M97" s="33" t="str">
        <f aca="false">IF($A97="","",COUNTIF(Competitors!$A$6:$A$305,$A97))</f>
        <v/>
      </c>
      <c r="N97" s="39" t="str">
        <f aca="false">IF(OR($A97="",N(M97)=0),"",IFERROR(AVERAGEIFS(Competitors!$D$6:$D$305,Competitors!$A$6:$A$305,$A97),""))</f>
        <v/>
      </c>
      <c r="O97" s="40" t="str">
        <f aca="false">IF(COUNTA($A97:$H97)=0,"",IF($A97="","Add the idea",IF(COUNT($D97:$H97)&lt;5,"Score all five questions","")))</f>
        <v/>
      </c>
      <c r="P97" s="41" t="str">
        <f aca="false">IF(J97="","",J97+(105-ROW())/100000)</f>
        <v/>
      </c>
    </row>
    <row r="98" customFormat="false" ht="15" hidden="false" customHeight="true" outlineLevel="0" collapsed="false">
      <c r="A98" s="36"/>
      <c r="B98" s="37"/>
      <c r="C98" s="37"/>
      <c r="D98" s="31"/>
      <c r="E98" s="31"/>
      <c r="F98" s="31"/>
      <c r="G98" s="31"/>
      <c r="H98" s="31"/>
      <c r="I98" s="36"/>
      <c r="J98" s="33" t="str">
        <f aca="false">IF(OR($A98="",COUNT($D98:$H98)&lt;5,Settings!$B$11=0),"",ROUND(((D98-1)/4*Settings!$B$6+(E98-1)/4*Settings!$B$7+(F98-1)/4*Settings!$B$8+(G98-1)/4*Settings!$B$9+(H98-1)/4*Settings!$B$10)/Settings!$B$11*100,0))</f>
        <v/>
      </c>
      <c r="K98" s="38" t="str">
        <f aca="false">IF(J98="","",IF(J98&gt;=Settings!$B$13,"Strong",IF(J98&gt;=Settings!$B$14,"Worth exploring","Park it")))</f>
        <v/>
      </c>
      <c r="L98" s="33" t="str">
        <f aca="false">IF(J98="","",RANK(P98,$P$6:$P$105))</f>
        <v/>
      </c>
      <c r="M98" s="33" t="str">
        <f aca="false">IF($A98="","",COUNTIF(Competitors!$A$6:$A$305,$A98))</f>
        <v/>
      </c>
      <c r="N98" s="39" t="str">
        <f aca="false">IF(OR($A98="",N(M98)=0),"",IFERROR(AVERAGEIFS(Competitors!$D$6:$D$305,Competitors!$A$6:$A$305,$A98),""))</f>
        <v/>
      </c>
      <c r="O98" s="40" t="str">
        <f aca="false">IF(COUNTA($A98:$H98)=0,"",IF($A98="","Add the idea",IF(COUNT($D98:$H98)&lt;5,"Score all five questions","")))</f>
        <v/>
      </c>
      <c r="P98" s="41" t="str">
        <f aca="false">IF(J98="","",J98+(105-ROW())/100000)</f>
        <v/>
      </c>
    </row>
    <row r="99" customFormat="false" ht="15" hidden="false" customHeight="true" outlineLevel="0" collapsed="false">
      <c r="A99" s="36"/>
      <c r="B99" s="37"/>
      <c r="C99" s="37"/>
      <c r="D99" s="31"/>
      <c r="E99" s="31"/>
      <c r="F99" s="31"/>
      <c r="G99" s="31"/>
      <c r="H99" s="31"/>
      <c r="I99" s="36"/>
      <c r="J99" s="33" t="str">
        <f aca="false">IF(OR($A99="",COUNT($D99:$H99)&lt;5,Settings!$B$11=0),"",ROUND(((D99-1)/4*Settings!$B$6+(E99-1)/4*Settings!$B$7+(F99-1)/4*Settings!$B$8+(G99-1)/4*Settings!$B$9+(H99-1)/4*Settings!$B$10)/Settings!$B$11*100,0))</f>
        <v/>
      </c>
      <c r="K99" s="38" t="str">
        <f aca="false">IF(J99="","",IF(J99&gt;=Settings!$B$13,"Strong",IF(J99&gt;=Settings!$B$14,"Worth exploring","Park it")))</f>
        <v/>
      </c>
      <c r="L99" s="33" t="str">
        <f aca="false">IF(J99="","",RANK(P99,$P$6:$P$105))</f>
        <v/>
      </c>
      <c r="M99" s="33" t="str">
        <f aca="false">IF($A99="","",COUNTIF(Competitors!$A$6:$A$305,$A99))</f>
        <v/>
      </c>
      <c r="N99" s="39" t="str">
        <f aca="false">IF(OR($A99="",N(M99)=0),"",IFERROR(AVERAGEIFS(Competitors!$D$6:$D$305,Competitors!$A$6:$A$305,$A99),""))</f>
        <v/>
      </c>
      <c r="O99" s="40" t="str">
        <f aca="false">IF(COUNTA($A99:$H99)=0,"",IF($A99="","Add the idea",IF(COUNT($D99:$H99)&lt;5,"Score all five questions","")))</f>
        <v/>
      </c>
      <c r="P99" s="41" t="str">
        <f aca="false">IF(J99="","",J99+(105-ROW())/100000)</f>
        <v/>
      </c>
    </row>
    <row r="100" customFormat="false" ht="15" hidden="false" customHeight="true" outlineLevel="0" collapsed="false">
      <c r="A100" s="36"/>
      <c r="B100" s="37"/>
      <c r="C100" s="37"/>
      <c r="D100" s="31"/>
      <c r="E100" s="31"/>
      <c r="F100" s="31"/>
      <c r="G100" s="31"/>
      <c r="H100" s="31"/>
      <c r="I100" s="36"/>
      <c r="J100" s="33" t="str">
        <f aca="false">IF(OR($A100="",COUNT($D100:$H100)&lt;5,Settings!$B$11=0),"",ROUND(((D100-1)/4*Settings!$B$6+(E100-1)/4*Settings!$B$7+(F100-1)/4*Settings!$B$8+(G100-1)/4*Settings!$B$9+(H100-1)/4*Settings!$B$10)/Settings!$B$11*100,0))</f>
        <v/>
      </c>
      <c r="K100" s="38" t="str">
        <f aca="false">IF(J100="","",IF(J100&gt;=Settings!$B$13,"Strong",IF(J100&gt;=Settings!$B$14,"Worth exploring","Park it")))</f>
        <v/>
      </c>
      <c r="L100" s="33" t="str">
        <f aca="false">IF(J100="","",RANK(P100,$P$6:$P$105))</f>
        <v/>
      </c>
      <c r="M100" s="33" t="str">
        <f aca="false">IF($A100="","",COUNTIF(Competitors!$A$6:$A$305,$A100))</f>
        <v/>
      </c>
      <c r="N100" s="39" t="str">
        <f aca="false">IF(OR($A100="",N(M100)=0),"",IFERROR(AVERAGEIFS(Competitors!$D$6:$D$305,Competitors!$A$6:$A$305,$A100),""))</f>
        <v/>
      </c>
      <c r="O100" s="40" t="str">
        <f aca="false">IF(COUNTA($A100:$H100)=0,"",IF($A100="","Add the idea",IF(COUNT($D100:$H100)&lt;5,"Score all five questions","")))</f>
        <v/>
      </c>
      <c r="P100" s="41" t="str">
        <f aca="false">IF(J100="","",J100+(105-ROW())/100000)</f>
        <v/>
      </c>
    </row>
    <row r="101" customFormat="false" ht="15" hidden="false" customHeight="true" outlineLevel="0" collapsed="false">
      <c r="A101" s="36"/>
      <c r="B101" s="37"/>
      <c r="C101" s="37"/>
      <c r="D101" s="31"/>
      <c r="E101" s="31"/>
      <c r="F101" s="31"/>
      <c r="G101" s="31"/>
      <c r="H101" s="31"/>
      <c r="I101" s="36"/>
      <c r="J101" s="33" t="str">
        <f aca="false">IF(OR($A101="",COUNT($D101:$H101)&lt;5,Settings!$B$11=0),"",ROUND(((D101-1)/4*Settings!$B$6+(E101-1)/4*Settings!$B$7+(F101-1)/4*Settings!$B$8+(G101-1)/4*Settings!$B$9+(H101-1)/4*Settings!$B$10)/Settings!$B$11*100,0))</f>
        <v/>
      </c>
      <c r="K101" s="38" t="str">
        <f aca="false">IF(J101="","",IF(J101&gt;=Settings!$B$13,"Strong",IF(J101&gt;=Settings!$B$14,"Worth exploring","Park it")))</f>
        <v/>
      </c>
      <c r="L101" s="33" t="str">
        <f aca="false">IF(J101="","",RANK(P101,$P$6:$P$105))</f>
        <v/>
      </c>
      <c r="M101" s="33" t="str">
        <f aca="false">IF($A101="","",COUNTIF(Competitors!$A$6:$A$305,$A101))</f>
        <v/>
      </c>
      <c r="N101" s="39" t="str">
        <f aca="false">IF(OR($A101="",N(M101)=0),"",IFERROR(AVERAGEIFS(Competitors!$D$6:$D$305,Competitors!$A$6:$A$305,$A101),""))</f>
        <v/>
      </c>
      <c r="O101" s="40" t="str">
        <f aca="false">IF(COUNTA($A101:$H101)=0,"",IF($A101="","Add the idea",IF(COUNT($D101:$H101)&lt;5,"Score all five questions","")))</f>
        <v/>
      </c>
      <c r="P101" s="41" t="str">
        <f aca="false">IF(J101="","",J101+(105-ROW())/100000)</f>
        <v/>
      </c>
    </row>
    <row r="102" customFormat="false" ht="15" hidden="false" customHeight="true" outlineLevel="0" collapsed="false">
      <c r="A102" s="36"/>
      <c r="B102" s="37"/>
      <c r="C102" s="37"/>
      <c r="D102" s="31"/>
      <c r="E102" s="31"/>
      <c r="F102" s="31"/>
      <c r="G102" s="31"/>
      <c r="H102" s="31"/>
      <c r="I102" s="36"/>
      <c r="J102" s="33" t="str">
        <f aca="false">IF(OR($A102="",COUNT($D102:$H102)&lt;5,Settings!$B$11=0),"",ROUND(((D102-1)/4*Settings!$B$6+(E102-1)/4*Settings!$B$7+(F102-1)/4*Settings!$B$8+(G102-1)/4*Settings!$B$9+(H102-1)/4*Settings!$B$10)/Settings!$B$11*100,0))</f>
        <v/>
      </c>
      <c r="K102" s="38" t="str">
        <f aca="false">IF(J102="","",IF(J102&gt;=Settings!$B$13,"Strong",IF(J102&gt;=Settings!$B$14,"Worth exploring","Park it")))</f>
        <v/>
      </c>
      <c r="L102" s="33" t="str">
        <f aca="false">IF(J102="","",RANK(P102,$P$6:$P$105))</f>
        <v/>
      </c>
      <c r="M102" s="33" t="str">
        <f aca="false">IF($A102="","",COUNTIF(Competitors!$A$6:$A$305,$A102))</f>
        <v/>
      </c>
      <c r="N102" s="39" t="str">
        <f aca="false">IF(OR($A102="",N(M102)=0),"",IFERROR(AVERAGEIFS(Competitors!$D$6:$D$305,Competitors!$A$6:$A$305,$A102),""))</f>
        <v/>
      </c>
      <c r="O102" s="40" t="str">
        <f aca="false">IF(COUNTA($A102:$H102)=0,"",IF($A102="","Add the idea",IF(COUNT($D102:$H102)&lt;5,"Score all five questions","")))</f>
        <v/>
      </c>
      <c r="P102" s="41" t="str">
        <f aca="false">IF(J102="","",J102+(105-ROW())/100000)</f>
        <v/>
      </c>
    </row>
    <row r="103" customFormat="false" ht="15" hidden="false" customHeight="true" outlineLevel="0" collapsed="false">
      <c r="A103" s="36"/>
      <c r="B103" s="37"/>
      <c r="C103" s="37"/>
      <c r="D103" s="31"/>
      <c r="E103" s="31"/>
      <c r="F103" s="31"/>
      <c r="G103" s="31"/>
      <c r="H103" s="31"/>
      <c r="I103" s="36"/>
      <c r="J103" s="33" t="str">
        <f aca="false">IF(OR($A103="",COUNT($D103:$H103)&lt;5,Settings!$B$11=0),"",ROUND(((D103-1)/4*Settings!$B$6+(E103-1)/4*Settings!$B$7+(F103-1)/4*Settings!$B$8+(G103-1)/4*Settings!$B$9+(H103-1)/4*Settings!$B$10)/Settings!$B$11*100,0))</f>
        <v/>
      </c>
      <c r="K103" s="38" t="str">
        <f aca="false">IF(J103="","",IF(J103&gt;=Settings!$B$13,"Strong",IF(J103&gt;=Settings!$B$14,"Worth exploring","Park it")))</f>
        <v/>
      </c>
      <c r="L103" s="33" t="str">
        <f aca="false">IF(J103="","",RANK(P103,$P$6:$P$105))</f>
        <v/>
      </c>
      <c r="M103" s="33" t="str">
        <f aca="false">IF($A103="","",COUNTIF(Competitors!$A$6:$A$305,$A103))</f>
        <v/>
      </c>
      <c r="N103" s="39" t="str">
        <f aca="false">IF(OR($A103="",N(M103)=0),"",IFERROR(AVERAGEIFS(Competitors!$D$6:$D$305,Competitors!$A$6:$A$305,$A103),""))</f>
        <v/>
      </c>
      <c r="O103" s="40" t="str">
        <f aca="false">IF(COUNTA($A103:$H103)=0,"",IF($A103="","Add the idea",IF(COUNT($D103:$H103)&lt;5,"Score all five questions","")))</f>
        <v/>
      </c>
      <c r="P103" s="41" t="str">
        <f aca="false">IF(J103="","",J103+(105-ROW())/100000)</f>
        <v/>
      </c>
    </row>
    <row r="104" customFormat="false" ht="15" hidden="false" customHeight="true" outlineLevel="0" collapsed="false">
      <c r="A104" s="36"/>
      <c r="B104" s="37"/>
      <c r="C104" s="37"/>
      <c r="D104" s="31"/>
      <c r="E104" s="31"/>
      <c r="F104" s="31"/>
      <c r="G104" s="31"/>
      <c r="H104" s="31"/>
      <c r="I104" s="36"/>
      <c r="J104" s="33" t="str">
        <f aca="false">IF(OR($A104="",COUNT($D104:$H104)&lt;5,Settings!$B$11=0),"",ROUND(((D104-1)/4*Settings!$B$6+(E104-1)/4*Settings!$B$7+(F104-1)/4*Settings!$B$8+(G104-1)/4*Settings!$B$9+(H104-1)/4*Settings!$B$10)/Settings!$B$11*100,0))</f>
        <v/>
      </c>
      <c r="K104" s="38" t="str">
        <f aca="false">IF(J104="","",IF(J104&gt;=Settings!$B$13,"Strong",IF(J104&gt;=Settings!$B$14,"Worth exploring","Park it")))</f>
        <v/>
      </c>
      <c r="L104" s="33" t="str">
        <f aca="false">IF(J104="","",RANK(P104,$P$6:$P$105))</f>
        <v/>
      </c>
      <c r="M104" s="33" t="str">
        <f aca="false">IF($A104="","",COUNTIF(Competitors!$A$6:$A$305,$A104))</f>
        <v/>
      </c>
      <c r="N104" s="39" t="str">
        <f aca="false">IF(OR($A104="",N(M104)=0),"",IFERROR(AVERAGEIFS(Competitors!$D$6:$D$305,Competitors!$A$6:$A$305,$A104),""))</f>
        <v/>
      </c>
      <c r="O104" s="40" t="str">
        <f aca="false">IF(COUNTA($A104:$H104)=0,"",IF($A104="","Add the idea",IF(COUNT($D104:$H104)&lt;5,"Score all five questions","")))</f>
        <v/>
      </c>
      <c r="P104" s="41" t="str">
        <f aca="false">IF(J104="","",J104+(105-ROW())/100000)</f>
        <v/>
      </c>
    </row>
    <row r="105" customFormat="false" ht="15" hidden="false" customHeight="true" outlineLevel="0" collapsed="false">
      <c r="A105" s="36"/>
      <c r="B105" s="37"/>
      <c r="C105" s="37"/>
      <c r="D105" s="31"/>
      <c r="E105" s="31"/>
      <c r="F105" s="31"/>
      <c r="G105" s="31"/>
      <c r="H105" s="31"/>
      <c r="I105" s="36"/>
      <c r="J105" s="33" t="str">
        <f aca="false">IF(OR($A105="",COUNT($D105:$H105)&lt;5,Settings!$B$11=0),"",ROUND(((D105-1)/4*Settings!$B$6+(E105-1)/4*Settings!$B$7+(F105-1)/4*Settings!$B$8+(G105-1)/4*Settings!$B$9+(H105-1)/4*Settings!$B$10)/Settings!$B$11*100,0))</f>
        <v/>
      </c>
      <c r="K105" s="38" t="str">
        <f aca="false">IF(J105="","",IF(J105&gt;=Settings!$B$13,"Strong",IF(J105&gt;=Settings!$B$14,"Worth exploring","Park it")))</f>
        <v/>
      </c>
      <c r="L105" s="33" t="str">
        <f aca="false">IF(J105="","",RANK(P105,$P$6:$P$105))</f>
        <v/>
      </c>
      <c r="M105" s="33" t="str">
        <f aca="false">IF($A105="","",COUNTIF(Competitors!$A$6:$A$305,$A105))</f>
        <v/>
      </c>
      <c r="N105" s="39" t="str">
        <f aca="false">IF(OR($A105="",N(M105)=0),"",IFERROR(AVERAGEIFS(Competitors!$D$6:$D$305,Competitors!$A$6:$A$305,$A105),""))</f>
        <v/>
      </c>
      <c r="O105" s="40" t="str">
        <f aca="false">IF(COUNTA($A105:$H105)=0,"",IF($A105="","Add the idea",IF(COUNT($D105:$H105)&lt;5,"Score all five questions","")))</f>
        <v/>
      </c>
      <c r="P105" s="41" t="str">
        <f aca="false">IF(J105="","",J105+(105-ROW())/100000)</f>
        <v/>
      </c>
    </row>
  </sheetData>
  <sheetProtection sheet="true" formatCells="false" formatColumns="false" formatRows="false"/>
  <conditionalFormatting sqref="K6:K105">
    <cfRule type="cellIs" priority="2" operator="equal" aboveAverage="0" equalAverage="0" bottom="0" percent="0" rank="0" text="" dxfId="0">
      <formula>"Strong"</formula>
    </cfRule>
    <cfRule type="cellIs" priority="3" operator="equal" aboveAverage="0" equalAverage="0" bottom="0" percent="0" rank="0" text="" dxfId="1">
      <formula>"Worth exploring"</formula>
    </cfRule>
    <cfRule type="cellIs" priority="4" operator="equal" aboveAverage="0" equalAverage="0" bottom="0" percent="0" rank="0" text="" dxfId="2">
      <formula>"Park it"</formula>
    </cfRule>
  </conditionalFormatting>
  <conditionalFormatting sqref="J6:J105">
    <cfRule type="dataBar" priority="5">
      <dataBar showValue="1" minLength="10" maxLength="90">
        <cfvo type="num" val="0"/>
        <cfvo type="num" val="100"/>
        <color rgb="FF42BFA5"/>
      </dataBar>
      <extLst>
        <ext xmlns:x14="http://schemas.microsoft.com/office/spreadsheetml/2009/9/main" uri="{B025F937-C7B1-47D3-B67F-A62EFF666E3E}">
          <x14:id>{FC3C5A9B-4953-40A7-8430-2630A51EBFC1}</x14:id>
        </ext>
      </extLst>
    </cfRule>
  </conditionalFormatting>
  <conditionalFormatting sqref="O6:O105">
    <cfRule type="expression" priority="6" aboveAverage="0" equalAverage="0" bottom="0" percent="0" rank="0" text="" dxfId="5">
      <formula>$O6&lt;&gt;""</formula>
    </cfRule>
  </conditionalFormatting>
  <dataValidations count="2">
    <dataValidation allowBlank="true" error="Score from 1 (weak) to 5 (strong)." errorStyle="stop" operator="between" showDropDown="false" showErrorMessage="true" showInputMessage="false" sqref="D6:H105" type="whole">
      <formula1>1</formula1>
      <formula2>5</formula2>
    </dataValidation>
    <dataValidation allowBlank="false" error="Each idea needs a different name." errorStyle="stop" operator="between" showDropDown="false" showErrorMessage="true" showInputMessage="false" sqref="A6:A105" type="custom">
      <formula1>COUNTIF($A$6:$A$105,A6)=1</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FC3C5A9B-4953-40A7-8430-2630A51EBFC1}">
            <x14:dataBar minLength="10" maxLength="90" axisPosition="none" gradient="true">
              <x14:cfvo type="num">
                <xm:f>0</xm:f>
              </x14:cfvo>
              <x14:cfvo type="num">
                <xm:f>100</xm:f>
              </x14:cfvo>
              <x14:negativeFillColor rgb="FF42BFA5"/>
              <x14:axisColor rgb="FF000000"/>
            </x14:dataBar>
          </x14:cfRule>
          <xm:sqref>J6:J105</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14"/>
    <col collapsed="false" customWidth="true" hidden="false" outlineLevel="0" max="4" min="4" style="0" width="9"/>
    <col collapsed="false" customWidth="true" hidden="false" outlineLevel="0" max="5" min="5" style="0" width="30"/>
    <col collapsed="false" customWidth="true" hidden="false" outlineLevel="0" max="7" min="6" style="0" width="9"/>
    <col collapsed="false" customWidth="true" hidden="false" outlineLevel="0" max="8" min="8" style="0" width="28"/>
    <col collapsed="false" customWidth="true" hidden="false" outlineLevel="0" max="9" min="9" style="0" width="30"/>
    <col collapsed="false" customWidth="true" hidden="false" outlineLevel="0" max="10" min="10" style="0" width="24"/>
  </cols>
  <sheetData>
    <row r="1" customFormat="false" ht="27.75" hidden="false" customHeight="true" outlineLevel="0" collapsed="false">
      <c r="A1" s="8" t="s">
        <v>108</v>
      </c>
    </row>
    <row r="2" customFormat="false" ht="15" hidden="false" customHeight="false" outlineLevel="0" collapsed="false">
      <c r="A2" s="9" t="s">
        <v>109</v>
      </c>
    </row>
    <row r="3" customFormat="false" ht="15" hidden="false" customHeight="false" outlineLevel="0" collapsed="false">
      <c r="A3" s="26" t="s">
        <v>3</v>
      </c>
      <c r="B3" s="27" t="s">
        <v>5</v>
      </c>
      <c r="C3" s="28" t="s">
        <v>60</v>
      </c>
    </row>
    <row r="5" customFormat="false" ht="48" hidden="false" customHeight="true" outlineLevel="0" collapsed="false">
      <c r="A5" s="34" t="s">
        <v>77</v>
      </c>
      <c r="B5" s="34" t="s">
        <v>110</v>
      </c>
      <c r="C5" s="34" t="s">
        <v>111</v>
      </c>
      <c r="D5" s="34" t="s">
        <v>112</v>
      </c>
      <c r="E5" s="34" t="s">
        <v>113</v>
      </c>
      <c r="F5" s="34" t="s">
        <v>114</v>
      </c>
      <c r="G5" s="34" t="s">
        <v>115</v>
      </c>
      <c r="H5" s="34" t="s">
        <v>116</v>
      </c>
      <c r="I5" s="34" t="s">
        <v>117</v>
      </c>
      <c r="J5" s="35" t="s">
        <v>89</v>
      </c>
    </row>
    <row r="6" customFormat="false" ht="30" hidden="false" customHeight="true" outlineLevel="0" collapsed="false">
      <c r="A6" s="36" t="s">
        <v>91</v>
      </c>
      <c r="B6" s="36" t="s">
        <v>118</v>
      </c>
      <c r="C6" s="37" t="s">
        <v>119</v>
      </c>
      <c r="D6" s="42" t="n">
        <v>6.5</v>
      </c>
      <c r="E6" s="36" t="s">
        <v>120</v>
      </c>
      <c r="F6" s="31" t="n">
        <v>1450</v>
      </c>
      <c r="G6" s="43" t="n">
        <v>4.8</v>
      </c>
      <c r="H6" s="36" t="s">
        <v>121</v>
      </c>
      <c r="I6" s="36" t="s">
        <v>122</v>
      </c>
      <c r="J6" s="40" t="str">
        <f aca="false">IF(COUNTA($A6:$I6)=0,"",IF(OR($A6="",$B6=""),"Fill in the starred columns",IF(COUNTIF(Ideas!$A$6:$A$105,$A6)=0,"Idea not on Ideas sheet","")))</f>
        <v/>
      </c>
    </row>
    <row r="7" customFormat="false" ht="30" hidden="false" customHeight="true" outlineLevel="0" collapsed="false">
      <c r="A7" s="36" t="s">
        <v>91</v>
      </c>
      <c r="B7" s="36" t="s">
        <v>123</v>
      </c>
      <c r="C7" s="37" t="s">
        <v>119</v>
      </c>
      <c r="D7" s="42" t="n">
        <v>4</v>
      </c>
      <c r="E7" s="36" t="s">
        <v>124</v>
      </c>
      <c r="F7" s="31" t="n">
        <v>210</v>
      </c>
      <c r="G7" s="43" t="n">
        <v>4.6</v>
      </c>
      <c r="H7" s="36" t="s">
        <v>125</v>
      </c>
      <c r="I7" s="36" t="s">
        <v>126</v>
      </c>
      <c r="J7" s="40" t="str">
        <f aca="false">IF(COUNTA($A7:$I7)=0,"",IF(OR($A7="",$B7=""),"Fill in the starred columns",IF(COUNTIF(Ideas!$A$6:$A$105,$A7)=0,"Idea not on Ideas sheet","")))</f>
        <v/>
      </c>
    </row>
    <row r="8" customFormat="false" ht="30" hidden="false" customHeight="true" outlineLevel="0" collapsed="false">
      <c r="A8" s="36" t="s">
        <v>95</v>
      </c>
      <c r="B8" s="36" t="s">
        <v>127</v>
      </c>
      <c r="C8" s="37" t="s">
        <v>119</v>
      </c>
      <c r="D8" s="42" t="n">
        <v>7.99</v>
      </c>
      <c r="E8" s="36" t="s">
        <v>128</v>
      </c>
      <c r="F8" s="31" t="n">
        <v>3900</v>
      </c>
      <c r="G8" s="43" t="n">
        <v>4.9</v>
      </c>
      <c r="H8" s="36" t="s">
        <v>129</v>
      </c>
      <c r="I8" s="36" t="s">
        <v>130</v>
      </c>
      <c r="J8" s="40" t="str">
        <f aca="false">IF(COUNTA($A8:$I8)=0,"",IF(OR($A8="",$B8=""),"Fill in the starred columns",IF(COUNTIF(Ideas!$A$6:$A$105,$A8)=0,"Idea not on Ideas sheet","")))</f>
        <v/>
      </c>
    </row>
    <row r="9" customFormat="false" ht="15" hidden="false" customHeight="true" outlineLevel="0" collapsed="false">
      <c r="A9" s="36"/>
      <c r="B9" s="36"/>
      <c r="C9" s="37"/>
      <c r="D9" s="42"/>
      <c r="E9" s="36"/>
      <c r="F9" s="31"/>
      <c r="G9" s="43"/>
      <c r="H9" s="36"/>
      <c r="I9" s="36"/>
      <c r="J9" s="40" t="str">
        <f aca="false">IF(COUNTA($A9:$I9)=0,"",IF(OR($A9="",$B9=""),"Fill in the starred columns",IF(COUNTIF(Ideas!$A$6:$A$105,$A9)=0,"Idea not on Ideas sheet","")))</f>
        <v/>
      </c>
    </row>
    <row r="10" customFormat="false" ht="15" hidden="false" customHeight="true" outlineLevel="0" collapsed="false">
      <c r="A10" s="36"/>
      <c r="B10" s="36"/>
      <c r="C10" s="37"/>
      <c r="D10" s="42"/>
      <c r="E10" s="36"/>
      <c r="F10" s="31"/>
      <c r="G10" s="43"/>
      <c r="H10" s="36"/>
      <c r="I10" s="36"/>
      <c r="J10" s="40" t="str">
        <f aca="false">IF(COUNTA($A10:$I10)=0,"",IF(OR($A10="",$B10=""),"Fill in the starred columns",IF(COUNTIF(Ideas!$A$6:$A$105,$A10)=0,"Idea not on Ideas sheet","")))</f>
        <v/>
      </c>
    </row>
    <row r="11" customFormat="false" ht="15" hidden="false" customHeight="true" outlineLevel="0" collapsed="false">
      <c r="A11" s="36"/>
      <c r="B11" s="36"/>
      <c r="C11" s="37"/>
      <c r="D11" s="42"/>
      <c r="E11" s="36"/>
      <c r="F11" s="31"/>
      <c r="G11" s="43"/>
      <c r="H11" s="36"/>
      <c r="I11" s="36"/>
      <c r="J11" s="40" t="str">
        <f aca="false">IF(COUNTA($A11:$I11)=0,"",IF(OR($A11="",$B11=""),"Fill in the starred columns",IF(COUNTIF(Ideas!$A$6:$A$105,$A11)=0,"Idea not on Ideas sheet","")))</f>
        <v/>
      </c>
    </row>
    <row r="12" customFormat="false" ht="15" hidden="false" customHeight="true" outlineLevel="0" collapsed="false">
      <c r="A12" s="36"/>
      <c r="B12" s="36"/>
      <c r="C12" s="37"/>
      <c r="D12" s="42"/>
      <c r="E12" s="36"/>
      <c r="F12" s="31"/>
      <c r="G12" s="43"/>
      <c r="H12" s="36"/>
      <c r="I12" s="36"/>
      <c r="J12" s="40" t="str">
        <f aca="false">IF(COUNTA($A12:$I12)=0,"",IF(OR($A12="",$B12=""),"Fill in the starred columns",IF(COUNTIF(Ideas!$A$6:$A$105,$A12)=0,"Idea not on Ideas sheet","")))</f>
        <v/>
      </c>
    </row>
    <row r="13" customFormat="false" ht="15" hidden="false" customHeight="true" outlineLevel="0" collapsed="false">
      <c r="A13" s="36"/>
      <c r="B13" s="36"/>
      <c r="C13" s="37"/>
      <c r="D13" s="42"/>
      <c r="E13" s="36"/>
      <c r="F13" s="31"/>
      <c r="G13" s="43"/>
      <c r="H13" s="36"/>
      <c r="I13" s="36"/>
      <c r="J13" s="40" t="str">
        <f aca="false">IF(COUNTA($A13:$I13)=0,"",IF(OR($A13="",$B13=""),"Fill in the starred columns",IF(COUNTIF(Ideas!$A$6:$A$105,$A13)=0,"Idea not on Ideas sheet","")))</f>
        <v/>
      </c>
    </row>
    <row r="14" customFormat="false" ht="15" hidden="false" customHeight="true" outlineLevel="0" collapsed="false">
      <c r="A14" s="36"/>
      <c r="B14" s="36"/>
      <c r="C14" s="37"/>
      <c r="D14" s="42"/>
      <c r="E14" s="36"/>
      <c r="F14" s="31"/>
      <c r="G14" s="43"/>
      <c r="H14" s="36"/>
      <c r="I14" s="36"/>
      <c r="J14" s="40" t="str">
        <f aca="false">IF(COUNTA($A14:$I14)=0,"",IF(OR($A14="",$B14=""),"Fill in the starred columns",IF(COUNTIF(Ideas!$A$6:$A$105,$A14)=0,"Idea not on Ideas sheet","")))</f>
        <v/>
      </c>
    </row>
    <row r="15" customFormat="false" ht="15" hidden="false" customHeight="true" outlineLevel="0" collapsed="false">
      <c r="A15" s="36"/>
      <c r="B15" s="36"/>
      <c r="C15" s="37"/>
      <c r="D15" s="42"/>
      <c r="E15" s="36"/>
      <c r="F15" s="31"/>
      <c r="G15" s="43"/>
      <c r="H15" s="36"/>
      <c r="I15" s="36"/>
      <c r="J15" s="40" t="str">
        <f aca="false">IF(COUNTA($A15:$I15)=0,"",IF(OR($A15="",$B15=""),"Fill in the starred columns",IF(COUNTIF(Ideas!$A$6:$A$105,$A15)=0,"Idea not on Ideas sheet","")))</f>
        <v/>
      </c>
    </row>
    <row r="16" customFormat="false" ht="15" hidden="false" customHeight="true" outlineLevel="0" collapsed="false">
      <c r="A16" s="36"/>
      <c r="B16" s="36"/>
      <c r="C16" s="37"/>
      <c r="D16" s="42"/>
      <c r="E16" s="36"/>
      <c r="F16" s="31"/>
      <c r="G16" s="43"/>
      <c r="H16" s="36"/>
      <c r="I16" s="36"/>
      <c r="J16" s="40" t="str">
        <f aca="false">IF(COUNTA($A16:$I16)=0,"",IF(OR($A16="",$B16=""),"Fill in the starred columns",IF(COUNTIF(Ideas!$A$6:$A$105,$A16)=0,"Idea not on Ideas sheet","")))</f>
        <v/>
      </c>
    </row>
    <row r="17" customFormat="false" ht="15" hidden="false" customHeight="true" outlineLevel="0" collapsed="false">
      <c r="A17" s="36"/>
      <c r="B17" s="36"/>
      <c r="C17" s="37"/>
      <c r="D17" s="42"/>
      <c r="E17" s="36"/>
      <c r="F17" s="31"/>
      <c r="G17" s="43"/>
      <c r="H17" s="36"/>
      <c r="I17" s="36"/>
      <c r="J17" s="40" t="str">
        <f aca="false">IF(COUNTA($A17:$I17)=0,"",IF(OR($A17="",$B17=""),"Fill in the starred columns",IF(COUNTIF(Ideas!$A$6:$A$105,$A17)=0,"Idea not on Ideas sheet","")))</f>
        <v/>
      </c>
    </row>
    <row r="18" customFormat="false" ht="15" hidden="false" customHeight="true" outlineLevel="0" collapsed="false">
      <c r="A18" s="36"/>
      <c r="B18" s="36"/>
      <c r="C18" s="37"/>
      <c r="D18" s="42"/>
      <c r="E18" s="36"/>
      <c r="F18" s="31"/>
      <c r="G18" s="43"/>
      <c r="H18" s="36"/>
      <c r="I18" s="36"/>
      <c r="J18" s="40" t="str">
        <f aca="false">IF(COUNTA($A18:$I18)=0,"",IF(OR($A18="",$B18=""),"Fill in the starred columns",IF(COUNTIF(Ideas!$A$6:$A$105,$A18)=0,"Idea not on Ideas sheet","")))</f>
        <v/>
      </c>
    </row>
    <row r="19" customFormat="false" ht="15" hidden="false" customHeight="true" outlineLevel="0" collapsed="false">
      <c r="A19" s="36"/>
      <c r="B19" s="36"/>
      <c r="C19" s="37"/>
      <c r="D19" s="42"/>
      <c r="E19" s="36"/>
      <c r="F19" s="31"/>
      <c r="G19" s="43"/>
      <c r="H19" s="36"/>
      <c r="I19" s="36"/>
      <c r="J19" s="40" t="str">
        <f aca="false">IF(COUNTA($A19:$I19)=0,"",IF(OR($A19="",$B19=""),"Fill in the starred columns",IF(COUNTIF(Ideas!$A$6:$A$105,$A19)=0,"Idea not on Ideas sheet","")))</f>
        <v/>
      </c>
    </row>
    <row r="20" customFormat="false" ht="15" hidden="false" customHeight="true" outlineLevel="0" collapsed="false">
      <c r="A20" s="36"/>
      <c r="B20" s="36"/>
      <c r="C20" s="37"/>
      <c r="D20" s="42"/>
      <c r="E20" s="36"/>
      <c r="F20" s="31"/>
      <c r="G20" s="43"/>
      <c r="H20" s="36"/>
      <c r="I20" s="36"/>
      <c r="J20" s="40" t="str">
        <f aca="false">IF(COUNTA($A20:$I20)=0,"",IF(OR($A20="",$B20=""),"Fill in the starred columns",IF(COUNTIF(Ideas!$A$6:$A$105,$A20)=0,"Idea not on Ideas sheet","")))</f>
        <v/>
      </c>
    </row>
    <row r="21" customFormat="false" ht="15" hidden="false" customHeight="true" outlineLevel="0" collapsed="false">
      <c r="A21" s="36"/>
      <c r="B21" s="36"/>
      <c r="C21" s="37"/>
      <c r="D21" s="42"/>
      <c r="E21" s="36"/>
      <c r="F21" s="31"/>
      <c r="G21" s="43"/>
      <c r="H21" s="36"/>
      <c r="I21" s="36"/>
      <c r="J21" s="40" t="str">
        <f aca="false">IF(COUNTA($A21:$I21)=0,"",IF(OR($A21="",$B21=""),"Fill in the starred columns",IF(COUNTIF(Ideas!$A$6:$A$105,$A21)=0,"Idea not on Ideas sheet","")))</f>
        <v/>
      </c>
    </row>
    <row r="22" customFormat="false" ht="15" hidden="false" customHeight="true" outlineLevel="0" collapsed="false">
      <c r="A22" s="36"/>
      <c r="B22" s="36"/>
      <c r="C22" s="37"/>
      <c r="D22" s="42"/>
      <c r="E22" s="36"/>
      <c r="F22" s="31"/>
      <c r="G22" s="43"/>
      <c r="H22" s="36"/>
      <c r="I22" s="36"/>
      <c r="J22" s="40" t="str">
        <f aca="false">IF(COUNTA($A22:$I22)=0,"",IF(OR($A22="",$B22=""),"Fill in the starred columns",IF(COUNTIF(Ideas!$A$6:$A$105,$A22)=0,"Idea not on Ideas sheet","")))</f>
        <v/>
      </c>
    </row>
    <row r="23" customFormat="false" ht="15" hidden="false" customHeight="true" outlineLevel="0" collapsed="false">
      <c r="A23" s="36"/>
      <c r="B23" s="36"/>
      <c r="C23" s="37"/>
      <c r="D23" s="42"/>
      <c r="E23" s="36"/>
      <c r="F23" s="31"/>
      <c r="G23" s="43"/>
      <c r="H23" s="36"/>
      <c r="I23" s="36"/>
      <c r="J23" s="40" t="str">
        <f aca="false">IF(COUNTA($A23:$I23)=0,"",IF(OR($A23="",$B23=""),"Fill in the starred columns",IF(COUNTIF(Ideas!$A$6:$A$105,$A23)=0,"Idea not on Ideas sheet","")))</f>
        <v/>
      </c>
    </row>
    <row r="24" customFormat="false" ht="15" hidden="false" customHeight="true" outlineLevel="0" collapsed="false">
      <c r="A24" s="36"/>
      <c r="B24" s="36"/>
      <c r="C24" s="37"/>
      <c r="D24" s="42"/>
      <c r="E24" s="36"/>
      <c r="F24" s="31"/>
      <c r="G24" s="43"/>
      <c r="H24" s="36"/>
      <c r="I24" s="36"/>
      <c r="J24" s="40" t="str">
        <f aca="false">IF(COUNTA($A24:$I24)=0,"",IF(OR($A24="",$B24=""),"Fill in the starred columns",IF(COUNTIF(Ideas!$A$6:$A$105,$A24)=0,"Idea not on Ideas sheet","")))</f>
        <v/>
      </c>
    </row>
    <row r="25" customFormat="false" ht="15" hidden="false" customHeight="true" outlineLevel="0" collapsed="false">
      <c r="A25" s="36"/>
      <c r="B25" s="36"/>
      <c r="C25" s="37"/>
      <c r="D25" s="42"/>
      <c r="E25" s="36"/>
      <c r="F25" s="31"/>
      <c r="G25" s="43"/>
      <c r="H25" s="36"/>
      <c r="I25" s="36"/>
      <c r="J25" s="40" t="str">
        <f aca="false">IF(COUNTA($A25:$I25)=0,"",IF(OR($A25="",$B25=""),"Fill in the starred columns",IF(COUNTIF(Ideas!$A$6:$A$105,$A25)=0,"Idea not on Ideas sheet","")))</f>
        <v/>
      </c>
    </row>
    <row r="26" customFormat="false" ht="15" hidden="false" customHeight="true" outlineLevel="0" collapsed="false">
      <c r="A26" s="36"/>
      <c r="B26" s="36"/>
      <c r="C26" s="37"/>
      <c r="D26" s="42"/>
      <c r="E26" s="36"/>
      <c r="F26" s="31"/>
      <c r="G26" s="43"/>
      <c r="H26" s="36"/>
      <c r="I26" s="36"/>
      <c r="J26" s="40" t="str">
        <f aca="false">IF(COUNTA($A26:$I26)=0,"",IF(OR($A26="",$B26=""),"Fill in the starred columns",IF(COUNTIF(Ideas!$A$6:$A$105,$A26)=0,"Idea not on Ideas sheet","")))</f>
        <v/>
      </c>
    </row>
    <row r="27" customFormat="false" ht="15" hidden="false" customHeight="true" outlineLevel="0" collapsed="false">
      <c r="A27" s="36"/>
      <c r="B27" s="36"/>
      <c r="C27" s="37"/>
      <c r="D27" s="42"/>
      <c r="E27" s="36"/>
      <c r="F27" s="31"/>
      <c r="G27" s="43"/>
      <c r="H27" s="36"/>
      <c r="I27" s="36"/>
      <c r="J27" s="40" t="str">
        <f aca="false">IF(COUNTA($A27:$I27)=0,"",IF(OR($A27="",$B27=""),"Fill in the starred columns",IF(COUNTIF(Ideas!$A$6:$A$105,$A27)=0,"Idea not on Ideas sheet","")))</f>
        <v/>
      </c>
    </row>
    <row r="28" customFormat="false" ht="15" hidden="false" customHeight="true" outlineLevel="0" collapsed="false">
      <c r="A28" s="36"/>
      <c r="B28" s="36"/>
      <c r="C28" s="37"/>
      <c r="D28" s="42"/>
      <c r="E28" s="36"/>
      <c r="F28" s="31"/>
      <c r="G28" s="43"/>
      <c r="H28" s="36"/>
      <c r="I28" s="36"/>
      <c r="J28" s="40" t="str">
        <f aca="false">IF(COUNTA($A28:$I28)=0,"",IF(OR($A28="",$B28=""),"Fill in the starred columns",IF(COUNTIF(Ideas!$A$6:$A$105,$A28)=0,"Idea not on Ideas sheet","")))</f>
        <v/>
      </c>
    </row>
    <row r="29" customFormat="false" ht="15" hidden="false" customHeight="true" outlineLevel="0" collapsed="false">
      <c r="A29" s="36"/>
      <c r="B29" s="36"/>
      <c r="C29" s="37"/>
      <c r="D29" s="42"/>
      <c r="E29" s="36"/>
      <c r="F29" s="31"/>
      <c r="G29" s="43"/>
      <c r="H29" s="36"/>
      <c r="I29" s="36"/>
      <c r="J29" s="40" t="str">
        <f aca="false">IF(COUNTA($A29:$I29)=0,"",IF(OR($A29="",$B29=""),"Fill in the starred columns",IF(COUNTIF(Ideas!$A$6:$A$105,$A29)=0,"Idea not on Ideas sheet","")))</f>
        <v/>
      </c>
    </row>
    <row r="30" customFormat="false" ht="15" hidden="false" customHeight="true" outlineLevel="0" collapsed="false">
      <c r="A30" s="36"/>
      <c r="B30" s="36"/>
      <c r="C30" s="37"/>
      <c r="D30" s="42"/>
      <c r="E30" s="36"/>
      <c r="F30" s="31"/>
      <c r="G30" s="43"/>
      <c r="H30" s="36"/>
      <c r="I30" s="36"/>
      <c r="J30" s="40" t="str">
        <f aca="false">IF(COUNTA($A30:$I30)=0,"",IF(OR($A30="",$B30=""),"Fill in the starred columns",IF(COUNTIF(Ideas!$A$6:$A$105,$A30)=0,"Idea not on Ideas sheet","")))</f>
        <v/>
      </c>
    </row>
    <row r="31" customFormat="false" ht="15" hidden="false" customHeight="true" outlineLevel="0" collapsed="false">
      <c r="A31" s="36"/>
      <c r="B31" s="36"/>
      <c r="C31" s="37"/>
      <c r="D31" s="42"/>
      <c r="E31" s="36"/>
      <c r="F31" s="31"/>
      <c r="G31" s="43"/>
      <c r="H31" s="36"/>
      <c r="I31" s="36"/>
      <c r="J31" s="40" t="str">
        <f aca="false">IF(COUNTA($A31:$I31)=0,"",IF(OR($A31="",$B31=""),"Fill in the starred columns",IF(COUNTIF(Ideas!$A$6:$A$105,$A31)=0,"Idea not on Ideas sheet","")))</f>
        <v/>
      </c>
    </row>
    <row r="32" customFormat="false" ht="15" hidden="false" customHeight="true" outlineLevel="0" collapsed="false">
      <c r="A32" s="36"/>
      <c r="B32" s="36"/>
      <c r="C32" s="37"/>
      <c r="D32" s="42"/>
      <c r="E32" s="36"/>
      <c r="F32" s="31"/>
      <c r="G32" s="43"/>
      <c r="H32" s="36"/>
      <c r="I32" s="36"/>
      <c r="J32" s="40" t="str">
        <f aca="false">IF(COUNTA($A32:$I32)=0,"",IF(OR($A32="",$B32=""),"Fill in the starred columns",IF(COUNTIF(Ideas!$A$6:$A$105,$A32)=0,"Idea not on Ideas sheet","")))</f>
        <v/>
      </c>
    </row>
    <row r="33" customFormat="false" ht="15" hidden="false" customHeight="true" outlineLevel="0" collapsed="false">
      <c r="A33" s="36"/>
      <c r="B33" s="36"/>
      <c r="C33" s="37"/>
      <c r="D33" s="42"/>
      <c r="E33" s="36"/>
      <c r="F33" s="31"/>
      <c r="G33" s="43"/>
      <c r="H33" s="36"/>
      <c r="I33" s="36"/>
      <c r="J33" s="40" t="str">
        <f aca="false">IF(COUNTA($A33:$I33)=0,"",IF(OR($A33="",$B33=""),"Fill in the starred columns",IF(COUNTIF(Ideas!$A$6:$A$105,$A33)=0,"Idea not on Ideas sheet","")))</f>
        <v/>
      </c>
    </row>
    <row r="34" customFormat="false" ht="15" hidden="false" customHeight="true" outlineLevel="0" collapsed="false">
      <c r="A34" s="36"/>
      <c r="B34" s="36"/>
      <c r="C34" s="37"/>
      <c r="D34" s="42"/>
      <c r="E34" s="36"/>
      <c r="F34" s="31"/>
      <c r="G34" s="43"/>
      <c r="H34" s="36"/>
      <c r="I34" s="36"/>
      <c r="J34" s="40" t="str">
        <f aca="false">IF(COUNTA($A34:$I34)=0,"",IF(OR($A34="",$B34=""),"Fill in the starred columns",IF(COUNTIF(Ideas!$A$6:$A$105,$A34)=0,"Idea not on Ideas sheet","")))</f>
        <v/>
      </c>
    </row>
    <row r="35" customFormat="false" ht="15" hidden="false" customHeight="true" outlineLevel="0" collapsed="false">
      <c r="A35" s="36"/>
      <c r="B35" s="36"/>
      <c r="C35" s="37"/>
      <c r="D35" s="42"/>
      <c r="E35" s="36"/>
      <c r="F35" s="31"/>
      <c r="G35" s="43"/>
      <c r="H35" s="36"/>
      <c r="I35" s="36"/>
      <c r="J35" s="40" t="str">
        <f aca="false">IF(COUNTA($A35:$I35)=0,"",IF(OR($A35="",$B35=""),"Fill in the starred columns",IF(COUNTIF(Ideas!$A$6:$A$105,$A35)=0,"Idea not on Ideas sheet","")))</f>
        <v/>
      </c>
    </row>
    <row r="36" customFormat="false" ht="15" hidden="false" customHeight="true" outlineLevel="0" collapsed="false">
      <c r="A36" s="36"/>
      <c r="B36" s="36"/>
      <c r="C36" s="37"/>
      <c r="D36" s="42"/>
      <c r="E36" s="36"/>
      <c r="F36" s="31"/>
      <c r="G36" s="43"/>
      <c r="H36" s="36"/>
      <c r="I36" s="36"/>
      <c r="J36" s="40" t="str">
        <f aca="false">IF(COUNTA($A36:$I36)=0,"",IF(OR($A36="",$B36=""),"Fill in the starred columns",IF(COUNTIF(Ideas!$A$6:$A$105,$A36)=0,"Idea not on Ideas sheet","")))</f>
        <v/>
      </c>
    </row>
    <row r="37" customFormat="false" ht="15" hidden="false" customHeight="true" outlineLevel="0" collapsed="false">
      <c r="A37" s="36"/>
      <c r="B37" s="36"/>
      <c r="C37" s="37"/>
      <c r="D37" s="42"/>
      <c r="E37" s="36"/>
      <c r="F37" s="31"/>
      <c r="G37" s="43"/>
      <c r="H37" s="36"/>
      <c r="I37" s="36"/>
      <c r="J37" s="40" t="str">
        <f aca="false">IF(COUNTA($A37:$I37)=0,"",IF(OR($A37="",$B37=""),"Fill in the starred columns",IF(COUNTIF(Ideas!$A$6:$A$105,$A37)=0,"Idea not on Ideas sheet","")))</f>
        <v/>
      </c>
    </row>
    <row r="38" customFormat="false" ht="15" hidden="false" customHeight="true" outlineLevel="0" collapsed="false">
      <c r="A38" s="36"/>
      <c r="B38" s="36"/>
      <c r="C38" s="37"/>
      <c r="D38" s="42"/>
      <c r="E38" s="36"/>
      <c r="F38" s="31"/>
      <c r="G38" s="43"/>
      <c r="H38" s="36"/>
      <c r="I38" s="36"/>
      <c r="J38" s="40" t="str">
        <f aca="false">IF(COUNTA($A38:$I38)=0,"",IF(OR($A38="",$B38=""),"Fill in the starred columns",IF(COUNTIF(Ideas!$A$6:$A$105,$A38)=0,"Idea not on Ideas sheet","")))</f>
        <v/>
      </c>
    </row>
    <row r="39" customFormat="false" ht="15" hidden="false" customHeight="true" outlineLevel="0" collapsed="false">
      <c r="A39" s="36"/>
      <c r="B39" s="36"/>
      <c r="C39" s="37"/>
      <c r="D39" s="42"/>
      <c r="E39" s="36"/>
      <c r="F39" s="31"/>
      <c r="G39" s="43"/>
      <c r="H39" s="36"/>
      <c r="I39" s="36"/>
      <c r="J39" s="40" t="str">
        <f aca="false">IF(COUNTA($A39:$I39)=0,"",IF(OR($A39="",$B39=""),"Fill in the starred columns",IF(COUNTIF(Ideas!$A$6:$A$105,$A39)=0,"Idea not on Ideas sheet","")))</f>
        <v/>
      </c>
    </row>
    <row r="40" customFormat="false" ht="15" hidden="false" customHeight="true" outlineLevel="0" collapsed="false">
      <c r="A40" s="36"/>
      <c r="B40" s="36"/>
      <c r="C40" s="37"/>
      <c r="D40" s="42"/>
      <c r="E40" s="36"/>
      <c r="F40" s="31"/>
      <c r="G40" s="43"/>
      <c r="H40" s="36"/>
      <c r="I40" s="36"/>
      <c r="J40" s="40" t="str">
        <f aca="false">IF(COUNTA($A40:$I40)=0,"",IF(OR($A40="",$B40=""),"Fill in the starred columns",IF(COUNTIF(Ideas!$A$6:$A$105,$A40)=0,"Idea not on Ideas sheet","")))</f>
        <v/>
      </c>
    </row>
    <row r="41" customFormat="false" ht="15" hidden="false" customHeight="true" outlineLevel="0" collapsed="false">
      <c r="A41" s="36"/>
      <c r="B41" s="36"/>
      <c r="C41" s="37"/>
      <c r="D41" s="42"/>
      <c r="E41" s="36"/>
      <c r="F41" s="31"/>
      <c r="G41" s="43"/>
      <c r="H41" s="36"/>
      <c r="I41" s="36"/>
      <c r="J41" s="40" t="str">
        <f aca="false">IF(COUNTA($A41:$I41)=0,"",IF(OR($A41="",$B41=""),"Fill in the starred columns",IF(COUNTIF(Ideas!$A$6:$A$105,$A41)=0,"Idea not on Ideas sheet","")))</f>
        <v/>
      </c>
    </row>
    <row r="42" customFormat="false" ht="15" hidden="false" customHeight="true" outlineLevel="0" collapsed="false">
      <c r="A42" s="36"/>
      <c r="B42" s="36"/>
      <c r="C42" s="37"/>
      <c r="D42" s="42"/>
      <c r="E42" s="36"/>
      <c r="F42" s="31"/>
      <c r="G42" s="43"/>
      <c r="H42" s="36"/>
      <c r="I42" s="36"/>
      <c r="J42" s="40" t="str">
        <f aca="false">IF(COUNTA($A42:$I42)=0,"",IF(OR($A42="",$B42=""),"Fill in the starred columns",IF(COUNTIF(Ideas!$A$6:$A$105,$A42)=0,"Idea not on Ideas sheet","")))</f>
        <v/>
      </c>
    </row>
    <row r="43" customFormat="false" ht="15" hidden="false" customHeight="true" outlineLevel="0" collapsed="false">
      <c r="A43" s="36"/>
      <c r="B43" s="36"/>
      <c r="C43" s="37"/>
      <c r="D43" s="42"/>
      <c r="E43" s="36"/>
      <c r="F43" s="31"/>
      <c r="G43" s="43"/>
      <c r="H43" s="36"/>
      <c r="I43" s="36"/>
      <c r="J43" s="40" t="str">
        <f aca="false">IF(COUNTA($A43:$I43)=0,"",IF(OR($A43="",$B43=""),"Fill in the starred columns",IF(COUNTIF(Ideas!$A$6:$A$105,$A43)=0,"Idea not on Ideas sheet","")))</f>
        <v/>
      </c>
    </row>
    <row r="44" customFormat="false" ht="15" hidden="false" customHeight="true" outlineLevel="0" collapsed="false">
      <c r="A44" s="36"/>
      <c r="B44" s="36"/>
      <c r="C44" s="37"/>
      <c r="D44" s="42"/>
      <c r="E44" s="36"/>
      <c r="F44" s="31"/>
      <c r="G44" s="43"/>
      <c r="H44" s="36"/>
      <c r="I44" s="36"/>
      <c r="J44" s="40" t="str">
        <f aca="false">IF(COUNTA($A44:$I44)=0,"",IF(OR($A44="",$B44=""),"Fill in the starred columns",IF(COUNTIF(Ideas!$A$6:$A$105,$A44)=0,"Idea not on Ideas sheet","")))</f>
        <v/>
      </c>
    </row>
    <row r="45" customFormat="false" ht="15" hidden="false" customHeight="true" outlineLevel="0" collapsed="false">
      <c r="A45" s="36"/>
      <c r="B45" s="36"/>
      <c r="C45" s="37"/>
      <c r="D45" s="42"/>
      <c r="E45" s="36"/>
      <c r="F45" s="31"/>
      <c r="G45" s="43"/>
      <c r="H45" s="36"/>
      <c r="I45" s="36"/>
      <c r="J45" s="40" t="str">
        <f aca="false">IF(COUNTA($A45:$I45)=0,"",IF(OR($A45="",$B45=""),"Fill in the starred columns",IF(COUNTIF(Ideas!$A$6:$A$105,$A45)=0,"Idea not on Ideas sheet","")))</f>
        <v/>
      </c>
    </row>
    <row r="46" customFormat="false" ht="15" hidden="false" customHeight="true" outlineLevel="0" collapsed="false">
      <c r="A46" s="36"/>
      <c r="B46" s="36"/>
      <c r="C46" s="37"/>
      <c r="D46" s="42"/>
      <c r="E46" s="36"/>
      <c r="F46" s="31"/>
      <c r="G46" s="43"/>
      <c r="H46" s="36"/>
      <c r="I46" s="36"/>
      <c r="J46" s="40" t="str">
        <f aca="false">IF(COUNTA($A46:$I46)=0,"",IF(OR($A46="",$B46=""),"Fill in the starred columns",IF(COUNTIF(Ideas!$A$6:$A$105,$A46)=0,"Idea not on Ideas sheet","")))</f>
        <v/>
      </c>
    </row>
    <row r="47" customFormat="false" ht="15" hidden="false" customHeight="true" outlineLevel="0" collapsed="false">
      <c r="A47" s="36"/>
      <c r="B47" s="36"/>
      <c r="C47" s="37"/>
      <c r="D47" s="42"/>
      <c r="E47" s="36"/>
      <c r="F47" s="31"/>
      <c r="G47" s="43"/>
      <c r="H47" s="36"/>
      <c r="I47" s="36"/>
      <c r="J47" s="40" t="str">
        <f aca="false">IF(COUNTA($A47:$I47)=0,"",IF(OR($A47="",$B47=""),"Fill in the starred columns",IF(COUNTIF(Ideas!$A$6:$A$105,$A47)=0,"Idea not on Ideas sheet","")))</f>
        <v/>
      </c>
    </row>
    <row r="48" customFormat="false" ht="15" hidden="false" customHeight="true" outlineLevel="0" collapsed="false">
      <c r="A48" s="36"/>
      <c r="B48" s="36"/>
      <c r="C48" s="37"/>
      <c r="D48" s="42"/>
      <c r="E48" s="36"/>
      <c r="F48" s="31"/>
      <c r="G48" s="43"/>
      <c r="H48" s="36"/>
      <c r="I48" s="36"/>
      <c r="J48" s="40" t="str">
        <f aca="false">IF(COUNTA($A48:$I48)=0,"",IF(OR($A48="",$B48=""),"Fill in the starred columns",IF(COUNTIF(Ideas!$A$6:$A$105,$A48)=0,"Idea not on Ideas sheet","")))</f>
        <v/>
      </c>
    </row>
    <row r="49" customFormat="false" ht="15" hidden="false" customHeight="true" outlineLevel="0" collapsed="false">
      <c r="A49" s="36"/>
      <c r="B49" s="36"/>
      <c r="C49" s="37"/>
      <c r="D49" s="42"/>
      <c r="E49" s="36"/>
      <c r="F49" s="31"/>
      <c r="G49" s="43"/>
      <c r="H49" s="36"/>
      <c r="I49" s="36"/>
      <c r="J49" s="40" t="str">
        <f aca="false">IF(COUNTA($A49:$I49)=0,"",IF(OR($A49="",$B49=""),"Fill in the starred columns",IF(COUNTIF(Ideas!$A$6:$A$105,$A49)=0,"Idea not on Ideas sheet","")))</f>
        <v/>
      </c>
    </row>
    <row r="50" customFormat="false" ht="15" hidden="false" customHeight="true" outlineLevel="0" collapsed="false">
      <c r="A50" s="36"/>
      <c r="B50" s="36"/>
      <c r="C50" s="37"/>
      <c r="D50" s="42"/>
      <c r="E50" s="36"/>
      <c r="F50" s="31"/>
      <c r="G50" s="43"/>
      <c r="H50" s="36"/>
      <c r="I50" s="36"/>
      <c r="J50" s="40" t="str">
        <f aca="false">IF(COUNTA($A50:$I50)=0,"",IF(OR($A50="",$B50=""),"Fill in the starred columns",IF(COUNTIF(Ideas!$A$6:$A$105,$A50)=0,"Idea not on Ideas sheet","")))</f>
        <v/>
      </c>
    </row>
    <row r="51" customFormat="false" ht="15" hidden="false" customHeight="true" outlineLevel="0" collapsed="false">
      <c r="A51" s="36"/>
      <c r="B51" s="36"/>
      <c r="C51" s="37"/>
      <c r="D51" s="42"/>
      <c r="E51" s="36"/>
      <c r="F51" s="31"/>
      <c r="G51" s="43"/>
      <c r="H51" s="36"/>
      <c r="I51" s="36"/>
      <c r="J51" s="40" t="str">
        <f aca="false">IF(COUNTA($A51:$I51)=0,"",IF(OR($A51="",$B51=""),"Fill in the starred columns",IF(COUNTIF(Ideas!$A$6:$A$105,$A51)=0,"Idea not on Ideas sheet","")))</f>
        <v/>
      </c>
    </row>
    <row r="52" customFormat="false" ht="15" hidden="false" customHeight="true" outlineLevel="0" collapsed="false">
      <c r="A52" s="36"/>
      <c r="B52" s="36"/>
      <c r="C52" s="37"/>
      <c r="D52" s="42"/>
      <c r="E52" s="36"/>
      <c r="F52" s="31"/>
      <c r="G52" s="43"/>
      <c r="H52" s="36"/>
      <c r="I52" s="36"/>
      <c r="J52" s="40" t="str">
        <f aca="false">IF(COUNTA($A52:$I52)=0,"",IF(OR($A52="",$B52=""),"Fill in the starred columns",IF(COUNTIF(Ideas!$A$6:$A$105,$A52)=0,"Idea not on Ideas sheet","")))</f>
        <v/>
      </c>
    </row>
    <row r="53" customFormat="false" ht="15" hidden="false" customHeight="true" outlineLevel="0" collapsed="false">
      <c r="A53" s="36"/>
      <c r="B53" s="36"/>
      <c r="C53" s="37"/>
      <c r="D53" s="42"/>
      <c r="E53" s="36"/>
      <c r="F53" s="31"/>
      <c r="G53" s="43"/>
      <c r="H53" s="36"/>
      <c r="I53" s="36"/>
      <c r="J53" s="40" t="str">
        <f aca="false">IF(COUNTA($A53:$I53)=0,"",IF(OR($A53="",$B53=""),"Fill in the starred columns",IF(COUNTIF(Ideas!$A$6:$A$105,$A53)=0,"Idea not on Ideas sheet","")))</f>
        <v/>
      </c>
    </row>
    <row r="54" customFormat="false" ht="15" hidden="false" customHeight="true" outlineLevel="0" collapsed="false">
      <c r="A54" s="36"/>
      <c r="B54" s="36"/>
      <c r="C54" s="37"/>
      <c r="D54" s="42"/>
      <c r="E54" s="36"/>
      <c r="F54" s="31"/>
      <c r="G54" s="43"/>
      <c r="H54" s="36"/>
      <c r="I54" s="36"/>
      <c r="J54" s="40" t="str">
        <f aca="false">IF(COUNTA($A54:$I54)=0,"",IF(OR($A54="",$B54=""),"Fill in the starred columns",IF(COUNTIF(Ideas!$A$6:$A$105,$A54)=0,"Idea not on Ideas sheet","")))</f>
        <v/>
      </c>
    </row>
    <row r="55" customFormat="false" ht="15" hidden="false" customHeight="true" outlineLevel="0" collapsed="false">
      <c r="A55" s="36"/>
      <c r="B55" s="36"/>
      <c r="C55" s="37"/>
      <c r="D55" s="42"/>
      <c r="E55" s="36"/>
      <c r="F55" s="31"/>
      <c r="G55" s="43"/>
      <c r="H55" s="36"/>
      <c r="I55" s="36"/>
      <c r="J55" s="40" t="str">
        <f aca="false">IF(COUNTA($A55:$I55)=0,"",IF(OR($A55="",$B55=""),"Fill in the starred columns",IF(COUNTIF(Ideas!$A$6:$A$105,$A55)=0,"Idea not on Ideas sheet","")))</f>
        <v/>
      </c>
    </row>
    <row r="56" customFormat="false" ht="15" hidden="false" customHeight="true" outlineLevel="0" collapsed="false">
      <c r="A56" s="36"/>
      <c r="B56" s="36"/>
      <c r="C56" s="37"/>
      <c r="D56" s="42"/>
      <c r="E56" s="36"/>
      <c r="F56" s="31"/>
      <c r="G56" s="43"/>
      <c r="H56" s="36"/>
      <c r="I56" s="36"/>
      <c r="J56" s="40" t="str">
        <f aca="false">IF(COUNTA($A56:$I56)=0,"",IF(OR($A56="",$B56=""),"Fill in the starred columns",IF(COUNTIF(Ideas!$A$6:$A$105,$A56)=0,"Idea not on Ideas sheet","")))</f>
        <v/>
      </c>
    </row>
    <row r="57" customFormat="false" ht="15" hidden="false" customHeight="true" outlineLevel="0" collapsed="false">
      <c r="A57" s="36"/>
      <c r="B57" s="36"/>
      <c r="C57" s="37"/>
      <c r="D57" s="42"/>
      <c r="E57" s="36"/>
      <c r="F57" s="31"/>
      <c r="G57" s="43"/>
      <c r="H57" s="36"/>
      <c r="I57" s="36"/>
      <c r="J57" s="40" t="str">
        <f aca="false">IF(COUNTA($A57:$I57)=0,"",IF(OR($A57="",$B57=""),"Fill in the starred columns",IF(COUNTIF(Ideas!$A$6:$A$105,$A57)=0,"Idea not on Ideas sheet","")))</f>
        <v/>
      </c>
    </row>
    <row r="58" customFormat="false" ht="15" hidden="false" customHeight="true" outlineLevel="0" collapsed="false">
      <c r="A58" s="36"/>
      <c r="B58" s="36"/>
      <c r="C58" s="37"/>
      <c r="D58" s="42"/>
      <c r="E58" s="36"/>
      <c r="F58" s="31"/>
      <c r="G58" s="43"/>
      <c r="H58" s="36"/>
      <c r="I58" s="36"/>
      <c r="J58" s="40" t="str">
        <f aca="false">IF(COUNTA($A58:$I58)=0,"",IF(OR($A58="",$B58=""),"Fill in the starred columns",IF(COUNTIF(Ideas!$A$6:$A$105,$A58)=0,"Idea not on Ideas sheet","")))</f>
        <v/>
      </c>
    </row>
    <row r="59" customFormat="false" ht="15" hidden="false" customHeight="true" outlineLevel="0" collapsed="false">
      <c r="A59" s="36"/>
      <c r="B59" s="36"/>
      <c r="C59" s="37"/>
      <c r="D59" s="42"/>
      <c r="E59" s="36"/>
      <c r="F59" s="31"/>
      <c r="G59" s="43"/>
      <c r="H59" s="36"/>
      <c r="I59" s="36"/>
      <c r="J59" s="40" t="str">
        <f aca="false">IF(COUNTA($A59:$I59)=0,"",IF(OR($A59="",$B59=""),"Fill in the starred columns",IF(COUNTIF(Ideas!$A$6:$A$105,$A59)=0,"Idea not on Ideas sheet","")))</f>
        <v/>
      </c>
    </row>
    <row r="60" customFormat="false" ht="15" hidden="false" customHeight="true" outlineLevel="0" collapsed="false">
      <c r="A60" s="36"/>
      <c r="B60" s="36"/>
      <c r="C60" s="37"/>
      <c r="D60" s="42"/>
      <c r="E60" s="36"/>
      <c r="F60" s="31"/>
      <c r="G60" s="43"/>
      <c r="H60" s="36"/>
      <c r="I60" s="36"/>
      <c r="J60" s="40" t="str">
        <f aca="false">IF(COUNTA($A60:$I60)=0,"",IF(OR($A60="",$B60=""),"Fill in the starred columns",IF(COUNTIF(Ideas!$A$6:$A$105,$A60)=0,"Idea not on Ideas sheet","")))</f>
        <v/>
      </c>
    </row>
    <row r="61" customFormat="false" ht="15" hidden="false" customHeight="true" outlineLevel="0" collapsed="false">
      <c r="A61" s="36"/>
      <c r="B61" s="36"/>
      <c r="C61" s="37"/>
      <c r="D61" s="42"/>
      <c r="E61" s="36"/>
      <c r="F61" s="31"/>
      <c r="G61" s="43"/>
      <c r="H61" s="36"/>
      <c r="I61" s="36"/>
      <c r="J61" s="40" t="str">
        <f aca="false">IF(COUNTA($A61:$I61)=0,"",IF(OR($A61="",$B61=""),"Fill in the starred columns",IF(COUNTIF(Ideas!$A$6:$A$105,$A61)=0,"Idea not on Ideas sheet","")))</f>
        <v/>
      </c>
    </row>
    <row r="62" customFormat="false" ht="15" hidden="false" customHeight="true" outlineLevel="0" collapsed="false">
      <c r="A62" s="36"/>
      <c r="B62" s="36"/>
      <c r="C62" s="37"/>
      <c r="D62" s="42"/>
      <c r="E62" s="36"/>
      <c r="F62" s="31"/>
      <c r="G62" s="43"/>
      <c r="H62" s="36"/>
      <c r="I62" s="36"/>
      <c r="J62" s="40" t="str">
        <f aca="false">IF(COUNTA($A62:$I62)=0,"",IF(OR($A62="",$B62=""),"Fill in the starred columns",IF(COUNTIF(Ideas!$A$6:$A$105,$A62)=0,"Idea not on Ideas sheet","")))</f>
        <v/>
      </c>
    </row>
    <row r="63" customFormat="false" ht="15" hidden="false" customHeight="true" outlineLevel="0" collapsed="false">
      <c r="A63" s="36"/>
      <c r="B63" s="36"/>
      <c r="C63" s="37"/>
      <c r="D63" s="42"/>
      <c r="E63" s="36"/>
      <c r="F63" s="31"/>
      <c r="G63" s="43"/>
      <c r="H63" s="36"/>
      <c r="I63" s="36"/>
      <c r="J63" s="40" t="str">
        <f aca="false">IF(COUNTA($A63:$I63)=0,"",IF(OR($A63="",$B63=""),"Fill in the starred columns",IF(COUNTIF(Ideas!$A$6:$A$105,$A63)=0,"Idea not on Ideas sheet","")))</f>
        <v/>
      </c>
    </row>
    <row r="64" customFormat="false" ht="15" hidden="false" customHeight="true" outlineLevel="0" collapsed="false">
      <c r="A64" s="36"/>
      <c r="B64" s="36"/>
      <c r="C64" s="37"/>
      <c r="D64" s="42"/>
      <c r="E64" s="36"/>
      <c r="F64" s="31"/>
      <c r="G64" s="43"/>
      <c r="H64" s="36"/>
      <c r="I64" s="36"/>
      <c r="J64" s="40" t="str">
        <f aca="false">IF(COUNTA($A64:$I64)=0,"",IF(OR($A64="",$B64=""),"Fill in the starred columns",IF(COUNTIF(Ideas!$A$6:$A$105,$A64)=0,"Idea not on Ideas sheet","")))</f>
        <v/>
      </c>
    </row>
    <row r="65" customFormat="false" ht="15" hidden="false" customHeight="true" outlineLevel="0" collapsed="false">
      <c r="A65" s="36"/>
      <c r="B65" s="36"/>
      <c r="C65" s="37"/>
      <c r="D65" s="42"/>
      <c r="E65" s="36"/>
      <c r="F65" s="31"/>
      <c r="G65" s="43"/>
      <c r="H65" s="36"/>
      <c r="I65" s="36"/>
      <c r="J65" s="40" t="str">
        <f aca="false">IF(COUNTA($A65:$I65)=0,"",IF(OR($A65="",$B65=""),"Fill in the starred columns",IF(COUNTIF(Ideas!$A$6:$A$105,$A65)=0,"Idea not on Ideas sheet","")))</f>
        <v/>
      </c>
    </row>
    <row r="66" customFormat="false" ht="15" hidden="false" customHeight="true" outlineLevel="0" collapsed="false">
      <c r="A66" s="36"/>
      <c r="B66" s="36"/>
      <c r="C66" s="37"/>
      <c r="D66" s="42"/>
      <c r="E66" s="36"/>
      <c r="F66" s="31"/>
      <c r="G66" s="43"/>
      <c r="H66" s="36"/>
      <c r="I66" s="36"/>
      <c r="J66" s="40" t="str">
        <f aca="false">IF(COUNTA($A66:$I66)=0,"",IF(OR($A66="",$B66=""),"Fill in the starred columns",IF(COUNTIF(Ideas!$A$6:$A$105,$A66)=0,"Idea not on Ideas sheet","")))</f>
        <v/>
      </c>
    </row>
    <row r="67" customFormat="false" ht="15" hidden="false" customHeight="true" outlineLevel="0" collapsed="false">
      <c r="A67" s="36"/>
      <c r="B67" s="36"/>
      <c r="C67" s="37"/>
      <c r="D67" s="42"/>
      <c r="E67" s="36"/>
      <c r="F67" s="31"/>
      <c r="G67" s="43"/>
      <c r="H67" s="36"/>
      <c r="I67" s="36"/>
      <c r="J67" s="40" t="str">
        <f aca="false">IF(COUNTA($A67:$I67)=0,"",IF(OR($A67="",$B67=""),"Fill in the starred columns",IF(COUNTIF(Ideas!$A$6:$A$105,$A67)=0,"Idea not on Ideas sheet","")))</f>
        <v/>
      </c>
    </row>
    <row r="68" customFormat="false" ht="15" hidden="false" customHeight="true" outlineLevel="0" collapsed="false">
      <c r="A68" s="36"/>
      <c r="B68" s="36"/>
      <c r="C68" s="37"/>
      <c r="D68" s="42"/>
      <c r="E68" s="36"/>
      <c r="F68" s="31"/>
      <c r="G68" s="43"/>
      <c r="H68" s="36"/>
      <c r="I68" s="36"/>
      <c r="J68" s="40" t="str">
        <f aca="false">IF(COUNTA($A68:$I68)=0,"",IF(OR($A68="",$B68=""),"Fill in the starred columns",IF(COUNTIF(Ideas!$A$6:$A$105,$A68)=0,"Idea not on Ideas sheet","")))</f>
        <v/>
      </c>
    </row>
    <row r="69" customFormat="false" ht="15" hidden="false" customHeight="true" outlineLevel="0" collapsed="false">
      <c r="A69" s="36"/>
      <c r="B69" s="36"/>
      <c r="C69" s="37"/>
      <c r="D69" s="42"/>
      <c r="E69" s="36"/>
      <c r="F69" s="31"/>
      <c r="G69" s="43"/>
      <c r="H69" s="36"/>
      <c r="I69" s="36"/>
      <c r="J69" s="40" t="str">
        <f aca="false">IF(COUNTA($A69:$I69)=0,"",IF(OR($A69="",$B69=""),"Fill in the starred columns",IF(COUNTIF(Ideas!$A$6:$A$105,$A69)=0,"Idea not on Ideas sheet","")))</f>
        <v/>
      </c>
    </row>
    <row r="70" customFormat="false" ht="15" hidden="false" customHeight="true" outlineLevel="0" collapsed="false">
      <c r="A70" s="36"/>
      <c r="B70" s="36"/>
      <c r="C70" s="37"/>
      <c r="D70" s="42"/>
      <c r="E70" s="36"/>
      <c r="F70" s="31"/>
      <c r="G70" s="43"/>
      <c r="H70" s="36"/>
      <c r="I70" s="36"/>
      <c r="J70" s="40" t="str">
        <f aca="false">IF(COUNTA($A70:$I70)=0,"",IF(OR($A70="",$B70=""),"Fill in the starred columns",IF(COUNTIF(Ideas!$A$6:$A$105,$A70)=0,"Idea not on Ideas sheet","")))</f>
        <v/>
      </c>
    </row>
    <row r="71" customFormat="false" ht="15" hidden="false" customHeight="true" outlineLevel="0" collapsed="false">
      <c r="A71" s="36"/>
      <c r="B71" s="36"/>
      <c r="C71" s="37"/>
      <c r="D71" s="42"/>
      <c r="E71" s="36"/>
      <c r="F71" s="31"/>
      <c r="G71" s="43"/>
      <c r="H71" s="36"/>
      <c r="I71" s="36"/>
      <c r="J71" s="40" t="str">
        <f aca="false">IF(COUNTA($A71:$I71)=0,"",IF(OR($A71="",$B71=""),"Fill in the starred columns",IF(COUNTIF(Ideas!$A$6:$A$105,$A71)=0,"Idea not on Ideas sheet","")))</f>
        <v/>
      </c>
    </row>
    <row r="72" customFormat="false" ht="15" hidden="false" customHeight="true" outlineLevel="0" collapsed="false">
      <c r="A72" s="36"/>
      <c r="B72" s="36"/>
      <c r="C72" s="37"/>
      <c r="D72" s="42"/>
      <c r="E72" s="36"/>
      <c r="F72" s="31"/>
      <c r="G72" s="43"/>
      <c r="H72" s="36"/>
      <c r="I72" s="36"/>
      <c r="J72" s="40" t="str">
        <f aca="false">IF(COUNTA($A72:$I72)=0,"",IF(OR($A72="",$B72=""),"Fill in the starred columns",IF(COUNTIF(Ideas!$A$6:$A$105,$A72)=0,"Idea not on Ideas sheet","")))</f>
        <v/>
      </c>
    </row>
    <row r="73" customFormat="false" ht="15" hidden="false" customHeight="true" outlineLevel="0" collapsed="false">
      <c r="A73" s="36"/>
      <c r="B73" s="36"/>
      <c r="C73" s="37"/>
      <c r="D73" s="42"/>
      <c r="E73" s="36"/>
      <c r="F73" s="31"/>
      <c r="G73" s="43"/>
      <c r="H73" s="36"/>
      <c r="I73" s="36"/>
      <c r="J73" s="40" t="str">
        <f aca="false">IF(COUNTA($A73:$I73)=0,"",IF(OR($A73="",$B73=""),"Fill in the starred columns",IF(COUNTIF(Ideas!$A$6:$A$105,$A73)=0,"Idea not on Ideas sheet","")))</f>
        <v/>
      </c>
    </row>
    <row r="74" customFormat="false" ht="15" hidden="false" customHeight="true" outlineLevel="0" collapsed="false">
      <c r="A74" s="36"/>
      <c r="B74" s="36"/>
      <c r="C74" s="37"/>
      <c r="D74" s="42"/>
      <c r="E74" s="36"/>
      <c r="F74" s="31"/>
      <c r="G74" s="43"/>
      <c r="H74" s="36"/>
      <c r="I74" s="36"/>
      <c r="J74" s="40" t="str">
        <f aca="false">IF(COUNTA($A74:$I74)=0,"",IF(OR($A74="",$B74=""),"Fill in the starred columns",IF(COUNTIF(Ideas!$A$6:$A$105,$A74)=0,"Idea not on Ideas sheet","")))</f>
        <v/>
      </c>
    </row>
    <row r="75" customFormat="false" ht="15" hidden="false" customHeight="true" outlineLevel="0" collapsed="false">
      <c r="A75" s="36"/>
      <c r="B75" s="36"/>
      <c r="C75" s="37"/>
      <c r="D75" s="42"/>
      <c r="E75" s="36"/>
      <c r="F75" s="31"/>
      <c r="G75" s="43"/>
      <c r="H75" s="36"/>
      <c r="I75" s="36"/>
      <c r="J75" s="40" t="str">
        <f aca="false">IF(COUNTA($A75:$I75)=0,"",IF(OR($A75="",$B75=""),"Fill in the starred columns",IF(COUNTIF(Ideas!$A$6:$A$105,$A75)=0,"Idea not on Ideas sheet","")))</f>
        <v/>
      </c>
    </row>
    <row r="76" customFormat="false" ht="15" hidden="false" customHeight="true" outlineLevel="0" collapsed="false">
      <c r="A76" s="36"/>
      <c r="B76" s="36"/>
      <c r="C76" s="37"/>
      <c r="D76" s="42"/>
      <c r="E76" s="36"/>
      <c r="F76" s="31"/>
      <c r="G76" s="43"/>
      <c r="H76" s="36"/>
      <c r="I76" s="36"/>
      <c r="J76" s="40" t="str">
        <f aca="false">IF(COUNTA($A76:$I76)=0,"",IF(OR($A76="",$B76=""),"Fill in the starred columns",IF(COUNTIF(Ideas!$A$6:$A$105,$A76)=0,"Idea not on Ideas sheet","")))</f>
        <v/>
      </c>
    </row>
    <row r="77" customFormat="false" ht="15" hidden="false" customHeight="true" outlineLevel="0" collapsed="false">
      <c r="A77" s="36"/>
      <c r="B77" s="36"/>
      <c r="C77" s="37"/>
      <c r="D77" s="42"/>
      <c r="E77" s="36"/>
      <c r="F77" s="31"/>
      <c r="G77" s="43"/>
      <c r="H77" s="36"/>
      <c r="I77" s="36"/>
      <c r="J77" s="40" t="str">
        <f aca="false">IF(COUNTA($A77:$I77)=0,"",IF(OR($A77="",$B77=""),"Fill in the starred columns",IF(COUNTIF(Ideas!$A$6:$A$105,$A77)=0,"Idea not on Ideas sheet","")))</f>
        <v/>
      </c>
    </row>
    <row r="78" customFormat="false" ht="15" hidden="false" customHeight="true" outlineLevel="0" collapsed="false">
      <c r="A78" s="36"/>
      <c r="B78" s="36"/>
      <c r="C78" s="37"/>
      <c r="D78" s="42"/>
      <c r="E78" s="36"/>
      <c r="F78" s="31"/>
      <c r="G78" s="43"/>
      <c r="H78" s="36"/>
      <c r="I78" s="36"/>
      <c r="J78" s="40" t="str">
        <f aca="false">IF(COUNTA($A78:$I78)=0,"",IF(OR($A78="",$B78=""),"Fill in the starred columns",IF(COUNTIF(Ideas!$A$6:$A$105,$A78)=0,"Idea not on Ideas sheet","")))</f>
        <v/>
      </c>
    </row>
    <row r="79" customFormat="false" ht="15" hidden="false" customHeight="true" outlineLevel="0" collapsed="false">
      <c r="A79" s="36"/>
      <c r="B79" s="36"/>
      <c r="C79" s="37"/>
      <c r="D79" s="42"/>
      <c r="E79" s="36"/>
      <c r="F79" s="31"/>
      <c r="G79" s="43"/>
      <c r="H79" s="36"/>
      <c r="I79" s="36"/>
      <c r="J79" s="40" t="str">
        <f aca="false">IF(COUNTA($A79:$I79)=0,"",IF(OR($A79="",$B79=""),"Fill in the starred columns",IF(COUNTIF(Ideas!$A$6:$A$105,$A79)=0,"Idea not on Ideas sheet","")))</f>
        <v/>
      </c>
    </row>
    <row r="80" customFormat="false" ht="15" hidden="false" customHeight="true" outlineLevel="0" collapsed="false">
      <c r="A80" s="36"/>
      <c r="B80" s="36"/>
      <c r="C80" s="37"/>
      <c r="D80" s="42"/>
      <c r="E80" s="36"/>
      <c r="F80" s="31"/>
      <c r="G80" s="43"/>
      <c r="H80" s="36"/>
      <c r="I80" s="36"/>
      <c r="J80" s="40" t="str">
        <f aca="false">IF(COUNTA($A80:$I80)=0,"",IF(OR($A80="",$B80=""),"Fill in the starred columns",IF(COUNTIF(Ideas!$A$6:$A$105,$A80)=0,"Idea not on Ideas sheet","")))</f>
        <v/>
      </c>
    </row>
    <row r="81" customFormat="false" ht="15" hidden="false" customHeight="true" outlineLevel="0" collapsed="false">
      <c r="A81" s="36"/>
      <c r="B81" s="36"/>
      <c r="C81" s="37"/>
      <c r="D81" s="42"/>
      <c r="E81" s="36"/>
      <c r="F81" s="31"/>
      <c r="G81" s="43"/>
      <c r="H81" s="36"/>
      <c r="I81" s="36"/>
      <c r="J81" s="40" t="str">
        <f aca="false">IF(COUNTA($A81:$I81)=0,"",IF(OR($A81="",$B81=""),"Fill in the starred columns",IF(COUNTIF(Ideas!$A$6:$A$105,$A81)=0,"Idea not on Ideas sheet","")))</f>
        <v/>
      </c>
    </row>
    <row r="82" customFormat="false" ht="15" hidden="false" customHeight="true" outlineLevel="0" collapsed="false">
      <c r="A82" s="36"/>
      <c r="B82" s="36"/>
      <c r="C82" s="37"/>
      <c r="D82" s="42"/>
      <c r="E82" s="36"/>
      <c r="F82" s="31"/>
      <c r="G82" s="43"/>
      <c r="H82" s="36"/>
      <c r="I82" s="36"/>
      <c r="J82" s="40" t="str">
        <f aca="false">IF(COUNTA($A82:$I82)=0,"",IF(OR($A82="",$B82=""),"Fill in the starred columns",IF(COUNTIF(Ideas!$A$6:$A$105,$A82)=0,"Idea not on Ideas sheet","")))</f>
        <v/>
      </c>
    </row>
    <row r="83" customFormat="false" ht="15" hidden="false" customHeight="true" outlineLevel="0" collapsed="false">
      <c r="A83" s="36"/>
      <c r="B83" s="36"/>
      <c r="C83" s="37"/>
      <c r="D83" s="42"/>
      <c r="E83" s="36"/>
      <c r="F83" s="31"/>
      <c r="G83" s="43"/>
      <c r="H83" s="36"/>
      <c r="I83" s="36"/>
      <c r="J83" s="40" t="str">
        <f aca="false">IF(COUNTA($A83:$I83)=0,"",IF(OR($A83="",$B83=""),"Fill in the starred columns",IF(COUNTIF(Ideas!$A$6:$A$105,$A83)=0,"Idea not on Ideas sheet","")))</f>
        <v/>
      </c>
    </row>
    <row r="84" customFormat="false" ht="15" hidden="false" customHeight="true" outlineLevel="0" collapsed="false">
      <c r="A84" s="36"/>
      <c r="B84" s="36"/>
      <c r="C84" s="37"/>
      <c r="D84" s="42"/>
      <c r="E84" s="36"/>
      <c r="F84" s="31"/>
      <c r="G84" s="43"/>
      <c r="H84" s="36"/>
      <c r="I84" s="36"/>
      <c r="J84" s="40" t="str">
        <f aca="false">IF(COUNTA($A84:$I84)=0,"",IF(OR($A84="",$B84=""),"Fill in the starred columns",IF(COUNTIF(Ideas!$A$6:$A$105,$A84)=0,"Idea not on Ideas sheet","")))</f>
        <v/>
      </c>
    </row>
    <row r="85" customFormat="false" ht="15" hidden="false" customHeight="true" outlineLevel="0" collapsed="false">
      <c r="A85" s="36"/>
      <c r="B85" s="36"/>
      <c r="C85" s="37"/>
      <c r="D85" s="42"/>
      <c r="E85" s="36"/>
      <c r="F85" s="31"/>
      <c r="G85" s="43"/>
      <c r="H85" s="36"/>
      <c r="I85" s="36"/>
      <c r="J85" s="40" t="str">
        <f aca="false">IF(COUNTA($A85:$I85)=0,"",IF(OR($A85="",$B85=""),"Fill in the starred columns",IF(COUNTIF(Ideas!$A$6:$A$105,$A85)=0,"Idea not on Ideas sheet","")))</f>
        <v/>
      </c>
    </row>
    <row r="86" customFormat="false" ht="15" hidden="false" customHeight="true" outlineLevel="0" collapsed="false">
      <c r="A86" s="36"/>
      <c r="B86" s="36"/>
      <c r="C86" s="37"/>
      <c r="D86" s="42"/>
      <c r="E86" s="36"/>
      <c r="F86" s="31"/>
      <c r="G86" s="43"/>
      <c r="H86" s="36"/>
      <c r="I86" s="36"/>
      <c r="J86" s="40" t="str">
        <f aca="false">IF(COUNTA($A86:$I86)=0,"",IF(OR($A86="",$B86=""),"Fill in the starred columns",IF(COUNTIF(Ideas!$A$6:$A$105,$A86)=0,"Idea not on Ideas sheet","")))</f>
        <v/>
      </c>
    </row>
    <row r="87" customFormat="false" ht="15" hidden="false" customHeight="true" outlineLevel="0" collapsed="false">
      <c r="A87" s="36"/>
      <c r="B87" s="36"/>
      <c r="C87" s="37"/>
      <c r="D87" s="42"/>
      <c r="E87" s="36"/>
      <c r="F87" s="31"/>
      <c r="G87" s="43"/>
      <c r="H87" s="36"/>
      <c r="I87" s="36"/>
      <c r="J87" s="40" t="str">
        <f aca="false">IF(COUNTA($A87:$I87)=0,"",IF(OR($A87="",$B87=""),"Fill in the starred columns",IF(COUNTIF(Ideas!$A$6:$A$105,$A87)=0,"Idea not on Ideas sheet","")))</f>
        <v/>
      </c>
    </row>
    <row r="88" customFormat="false" ht="15" hidden="false" customHeight="true" outlineLevel="0" collapsed="false">
      <c r="A88" s="36"/>
      <c r="B88" s="36"/>
      <c r="C88" s="37"/>
      <c r="D88" s="42"/>
      <c r="E88" s="36"/>
      <c r="F88" s="31"/>
      <c r="G88" s="43"/>
      <c r="H88" s="36"/>
      <c r="I88" s="36"/>
      <c r="J88" s="40" t="str">
        <f aca="false">IF(COUNTA($A88:$I88)=0,"",IF(OR($A88="",$B88=""),"Fill in the starred columns",IF(COUNTIF(Ideas!$A$6:$A$105,$A88)=0,"Idea not on Ideas sheet","")))</f>
        <v/>
      </c>
    </row>
    <row r="89" customFormat="false" ht="15" hidden="false" customHeight="true" outlineLevel="0" collapsed="false">
      <c r="A89" s="36"/>
      <c r="B89" s="36"/>
      <c r="C89" s="37"/>
      <c r="D89" s="42"/>
      <c r="E89" s="36"/>
      <c r="F89" s="31"/>
      <c r="G89" s="43"/>
      <c r="H89" s="36"/>
      <c r="I89" s="36"/>
      <c r="J89" s="40" t="str">
        <f aca="false">IF(COUNTA($A89:$I89)=0,"",IF(OR($A89="",$B89=""),"Fill in the starred columns",IF(COUNTIF(Ideas!$A$6:$A$105,$A89)=0,"Idea not on Ideas sheet","")))</f>
        <v/>
      </c>
    </row>
    <row r="90" customFormat="false" ht="15" hidden="false" customHeight="true" outlineLevel="0" collapsed="false">
      <c r="A90" s="36"/>
      <c r="B90" s="36"/>
      <c r="C90" s="37"/>
      <c r="D90" s="42"/>
      <c r="E90" s="36"/>
      <c r="F90" s="31"/>
      <c r="G90" s="43"/>
      <c r="H90" s="36"/>
      <c r="I90" s="36"/>
      <c r="J90" s="40" t="str">
        <f aca="false">IF(COUNTA($A90:$I90)=0,"",IF(OR($A90="",$B90=""),"Fill in the starred columns",IF(COUNTIF(Ideas!$A$6:$A$105,$A90)=0,"Idea not on Ideas sheet","")))</f>
        <v/>
      </c>
    </row>
    <row r="91" customFormat="false" ht="15" hidden="false" customHeight="true" outlineLevel="0" collapsed="false">
      <c r="A91" s="36"/>
      <c r="B91" s="36"/>
      <c r="C91" s="37"/>
      <c r="D91" s="42"/>
      <c r="E91" s="36"/>
      <c r="F91" s="31"/>
      <c r="G91" s="43"/>
      <c r="H91" s="36"/>
      <c r="I91" s="36"/>
      <c r="J91" s="40" t="str">
        <f aca="false">IF(COUNTA($A91:$I91)=0,"",IF(OR($A91="",$B91=""),"Fill in the starred columns",IF(COUNTIF(Ideas!$A$6:$A$105,$A91)=0,"Idea not on Ideas sheet","")))</f>
        <v/>
      </c>
    </row>
    <row r="92" customFormat="false" ht="15" hidden="false" customHeight="true" outlineLevel="0" collapsed="false">
      <c r="A92" s="36"/>
      <c r="B92" s="36"/>
      <c r="C92" s="37"/>
      <c r="D92" s="42"/>
      <c r="E92" s="36"/>
      <c r="F92" s="31"/>
      <c r="G92" s="43"/>
      <c r="H92" s="36"/>
      <c r="I92" s="36"/>
      <c r="J92" s="40" t="str">
        <f aca="false">IF(COUNTA($A92:$I92)=0,"",IF(OR($A92="",$B92=""),"Fill in the starred columns",IF(COUNTIF(Ideas!$A$6:$A$105,$A92)=0,"Idea not on Ideas sheet","")))</f>
        <v/>
      </c>
    </row>
    <row r="93" customFormat="false" ht="15" hidden="false" customHeight="true" outlineLevel="0" collapsed="false">
      <c r="A93" s="36"/>
      <c r="B93" s="36"/>
      <c r="C93" s="37"/>
      <c r="D93" s="42"/>
      <c r="E93" s="36"/>
      <c r="F93" s="31"/>
      <c r="G93" s="43"/>
      <c r="H93" s="36"/>
      <c r="I93" s="36"/>
      <c r="J93" s="40" t="str">
        <f aca="false">IF(COUNTA($A93:$I93)=0,"",IF(OR($A93="",$B93=""),"Fill in the starred columns",IF(COUNTIF(Ideas!$A$6:$A$105,$A93)=0,"Idea not on Ideas sheet","")))</f>
        <v/>
      </c>
    </row>
    <row r="94" customFormat="false" ht="15" hidden="false" customHeight="true" outlineLevel="0" collapsed="false">
      <c r="A94" s="36"/>
      <c r="B94" s="36"/>
      <c r="C94" s="37"/>
      <c r="D94" s="42"/>
      <c r="E94" s="36"/>
      <c r="F94" s="31"/>
      <c r="G94" s="43"/>
      <c r="H94" s="36"/>
      <c r="I94" s="36"/>
      <c r="J94" s="40" t="str">
        <f aca="false">IF(COUNTA($A94:$I94)=0,"",IF(OR($A94="",$B94=""),"Fill in the starred columns",IF(COUNTIF(Ideas!$A$6:$A$105,$A94)=0,"Idea not on Ideas sheet","")))</f>
        <v/>
      </c>
    </row>
    <row r="95" customFormat="false" ht="15" hidden="false" customHeight="true" outlineLevel="0" collapsed="false">
      <c r="A95" s="36"/>
      <c r="B95" s="36"/>
      <c r="C95" s="37"/>
      <c r="D95" s="42"/>
      <c r="E95" s="36"/>
      <c r="F95" s="31"/>
      <c r="G95" s="43"/>
      <c r="H95" s="36"/>
      <c r="I95" s="36"/>
      <c r="J95" s="40" t="str">
        <f aca="false">IF(COUNTA($A95:$I95)=0,"",IF(OR($A95="",$B95=""),"Fill in the starred columns",IF(COUNTIF(Ideas!$A$6:$A$105,$A95)=0,"Idea not on Ideas sheet","")))</f>
        <v/>
      </c>
    </row>
    <row r="96" customFormat="false" ht="15" hidden="false" customHeight="true" outlineLevel="0" collapsed="false">
      <c r="A96" s="36"/>
      <c r="B96" s="36"/>
      <c r="C96" s="37"/>
      <c r="D96" s="42"/>
      <c r="E96" s="36"/>
      <c r="F96" s="31"/>
      <c r="G96" s="43"/>
      <c r="H96" s="36"/>
      <c r="I96" s="36"/>
      <c r="J96" s="40" t="str">
        <f aca="false">IF(COUNTA($A96:$I96)=0,"",IF(OR($A96="",$B96=""),"Fill in the starred columns",IF(COUNTIF(Ideas!$A$6:$A$105,$A96)=0,"Idea not on Ideas sheet","")))</f>
        <v/>
      </c>
    </row>
    <row r="97" customFormat="false" ht="15" hidden="false" customHeight="true" outlineLevel="0" collapsed="false">
      <c r="A97" s="36"/>
      <c r="B97" s="36"/>
      <c r="C97" s="37"/>
      <c r="D97" s="42"/>
      <c r="E97" s="36"/>
      <c r="F97" s="31"/>
      <c r="G97" s="43"/>
      <c r="H97" s="36"/>
      <c r="I97" s="36"/>
      <c r="J97" s="40" t="str">
        <f aca="false">IF(COUNTA($A97:$I97)=0,"",IF(OR($A97="",$B97=""),"Fill in the starred columns",IF(COUNTIF(Ideas!$A$6:$A$105,$A97)=0,"Idea not on Ideas sheet","")))</f>
        <v/>
      </c>
    </row>
    <row r="98" customFormat="false" ht="15" hidden="false" customHeight="true" outlineLevel="0" collapsed="false">
      <c r="A98" s="36"/>
      <c r="B98" s="36"/>
      <c r="C98" s="37"/>
      <c r="D98" s="42"/>
      <c r="E98" s="36"/>
      <c r="F98" s="31"/>
      <c r="G98" s="43"/>
      <c r="H98" s="36"/>
      <c r="I98" s="36"/>
      <c r="J98" s="40" t="str">
        <f aca="false">IF(COUNTA($A98:$I98)=0,"",IF(OR($A98="",$B98=""),"Fill in the starred columns",IF(COUNTIF(Ideas!$A$6:$A$105,$A98)=0,"Idea not on Ideas sheet","")))</f>
        <v/>
      </c>
    </row>
    <row r="99" customFormat="false" ht="15" hidden="false" customHeight="true" outlineLevel="0" collapsed="false">
      <c r="A99" s="36"/>
      <c r="B99" s="36"/>
      <c r="C99" s="37"/>
      <c r="D99" s="42"/>
      <c r="E99" s="36"/>
      <c r="F99" s="31"/>
      <c r="G99" s="43"/>
      <c r="H99" s="36"/>
      <c r="I99" s="36"/>
      <c r="J99" s="40" t="str">
        <f aca="false">IF(COUNTA($A99:$I99)=0,"",IF(OR($A99="",$B99=""),"Fill in the starred columns",IF(COUNTIF(Ideas!$A$6:$A$105,$A99)=0,"Idea not on Ideas sheet","")))</f>
        <v/>
      </c>
    </row>
    <row r="100" customFormat="false" ht="15" hidden="false" customHeight="true" outlineLevel="0" collapsed="false">
      <c r="A100" s="36"/>
      <c r="B100" s="36"/>
      <c r="C100" s="37"/>
      <c r="D100" s="42"/>
      <c r="E100" s="36"/>
      <c r="F100" s="31"/>
      <c r="G100" s="43"/>
      <c r="H100" s="36"/>
      <c r="I100" s="36"/>
      <c r="J100" s="40" t="str">
        <f aca="false">IF(COUNTA($A100:$I100)=0,"",IF(OR($A100="",$B100=""),"Fill in the starred columns",IF(COUNTIF(Ideas!$A$6:$A$105,$A100)=0,"Idea not on Ideas sheet","")))</f>
        <v/>
      </c>
    </row>
    <row r="101" customFormat="false" ht="15" hidden="false" customHeight="true" outlineLevel="0" collapsed="false">
      <c r="A101" s="36"/>
      <c r="B101" s="36"/>
      <c r="C101" s="37"/>
      <c r="D101" s="42"/>
      <c r="E101" s="36"/>
      <c r="F101" s="31"/>
      <c r="G101" s="43"/>
      <c r="H101" s="36"/>
      <c r="I101" s="36"/>
      <c r="J101" s="40" t="str">
        <f aca="false">IF(COUNTA($A101:$I101)=0,"",IF(OR($A101="",$B101=""),"Fill in the starred columns",IF(COUNTIF(Ideas!$A$6:$A$105,$A101)=0,"Idea not on Ideas sheet","")))</f>
        <v/>
      </c>
    </row>
    <row r="102" customFormat="false" ht="15" hidden="false" customHeight="true" outlineLevel="0" collapsed="false">
      <c r="A102" s="36"/>
      <c r="B102" s="36"/>
      <c r="C102" s="37"/>
      <c r="D102" s="42"/>
      <c r="E102" s="36"/>
      <c r="F102" s="31"/>
      <c r="G102" s="43"/>
      <c r="H102" s="36"/>
      <c r="I102" s="36"/>
      <c r="J102" s="40" t="str">
        <f aca="false">IF(COUNTA($A102:$I102)=0,"",IF(OR($A102="",$B102=""),"Fill in the starred columns",IF(COUNTIF(Ideas!$A$6:$A$105,$A102)=0,"Idea not on Ideas sheet","")))</f>
        <v/>
      </c>
    </row>
    <row r="103" customFormat="false" ht="15" hidden="false" customHeight="true" outlineLevel="0" collapsed="false">
      <c r="A103" s="36"/>
      <c r="B103" s="36"/>
      <c r="C103" s="37"/>
      <c r="D103" s="42"/>
      <c r="E103" s="36"/>
      <c r="F103" s="31"/>
      <c r="G103" s="43"/>
      <c r="H103" s="36"/>
      <c r="I103" s="36"/>
      <c r="J103" s="40" t="str">
        <f aca="false">IF(COUNTA($A103:$I103)=0,"",IF(OR($A103="",$B103=""),"Fill in the starred columns",IF(COUNTIF(Ideas!$A$6:$A$105,$A103)=0,"Idea not on Ideas sheet","")))</f>
        <v/>
      </c>
    </row>
    <row r="104" customFormat="false" ht="15" hidden="false" customHeight="true" outlineLevel="0" collapsed="false">
      <c r="A104" s="36"/>
      <c r="B104" s="36"/>
      <c r="C104" s="37"/>
      <c r="D104" s="42"/>
      <c r="E104" s="36"/>
      <c r="F104" s="31"/>
      <c r="G104" s="43"/>
      <c r="H104" s="36"/>
      <c r="I104" s="36"/>
      <c r="J104" s="40" t="str">
        <f aca="false">IF(COUNTA($A104:$I104)=0,"",IF(OR($A104="",$B104=""),"Fill in the starred columns",IF(COUNTIF(Ideas!$A$6:$A$105,$A104)=0,"Idea not on Ideas sheet","")))</f>
        <v/>
      </c>
    </row>
    <row r="105" customFormat="false" ht="15" hidden="false" customHeight="true" outlineLevel="0" collapsed="false">
      <c r="A105" s="36"/>
      <c r="B105" s="36"/>
      <c r="C105" s="37"/>
      <c r="D105" s="42"/>
      <c r="E105" s="36"/>
      <c r="F105" s="31"/>
      <c r="G105" s="43"/>
      <c r="H105" s="36"/>
      <c r="I105" s="36"/>
      <c r="J105" s="40" t="str">
        <f aca="false">IF(COUNTA($A105:$I105)=0,"",IF(OR($A105="",$B105=""),"Fill in the starred columns",IF(COUNTIF(Ideas!$A$6:$A$105,$A105)=0,"Idea not on Ideas sheet","")))</f>
        <v/>
      </c>
    </row>
    <row r="106" customFormat="false" ht="15" hidden="false" customHeight="true" outlineLevel="0" collapsed="false">
      <c r="A106" s="36"/>
      <c r="B106" s="36"/>
      <c r="C106" s="37"/>
      <c r="D106" s="42"/>
      <c r="E106" s="36"/>
      <c r="F106" s="31"/>
      <c r="G106" s="43"/>
      <c r="H106" s="36"/>
      <c r="I106" s="36"/>
      <c r="J106" s="40" t="str">
        <f aca="false">IF(COUNTA($A106:$I106)=0,"",IF(OR($A106="",$B106=""),"Fill in the starred columns",IF(COUNTIF(Ideas!$A$6:$A$105,$A106)=0,"Idea not on Ideas sheet","")))</f>
        <v/>
      </c>
    </row>
    <row r="107" customFormat="false" ht="15" hidden="false" customHeight="true" outlineLevel="0" collapsed="false">
      <c r="A107" s="36"/>
      <c r="B107" s="36"/>
      <c r="C107" s="37"/>
      <c r="D107" s="42"/>
      <c r="E107" s="36"/>
      <c r="F107" s="31"/>
      <c r="G107" s="43"/>
      <c r="H107" s="36"/>
      <c r="I107" s="36"/>
      <c r="J107" s="40" t="str">
        <f aca="false">IF(COUNTA($A107:$I107)=0,"",IF(OR($A107="",$B107=""),"Fill in the starred columns",IF(COUNTIF(Ideas!$A$6:$A$105,$A107)=0,"Idea not on Ideas sheet","")))</f>
        <v/>
      </c>
    </row>
    <row r="108" customFormat="false" ht="15" hidden="false" customHeight="true" outlineLevel="0" collapsed="false">
      <c r="A108" s="36"/>
      <c r="B108" s="36"/>
      <c r="C108" s="37"/>
      <c r="D108" s="42"/>
      <c r="E108" s="36"/>
      <c r="F108" s="31"/>
      <c r="G108" s="43"/>
      <c r="H108" s="36"/>
      <c r="I108" s="36"/>
      <c r="J108" s="40" t="str">
        <f aca="false">IF(COUNTA($A108:$I108)=0,"",IF(OR($A108="",$B108=""),"Fill in the starred columns",IF(COUNTIF(Ideas!$A$6:$A$105,$A108)=0,"Idea not on Ideas sheet","")))</f>
        <v/>
      </c>
    </row>
    <row r="109" customFormat="false" ht="15" hidden="false" customHeight="true" outlineLevel="0" collapsed="false">
      <c r="A109" s="36"/>
      <c r="B109" s="36"/>
      <c r="C109" s="37"/>
      <c r="D109" s="42"/>
      <c r="E109" s="36"/>
      <c r="F109" s="31"/>
      <c r="G109" s="43"/>
      <c r="H109" s="36"/>
      <c r="I109" s="36"/>
      <c r="J109" s="40" t="str">
        <f aca="false">IF(COUNTA($A109:$I109)=0,"",IF(OR($A109="",$B109=""),"Fill in the starred columns",IF(COUNTIF(Ideas!$A$6:$A$105,$A109)=0,"Idea not on Ideas sheet","")))</f>
        <v/>
      </c>
    </row>
    <row r="110" customFormat="false" ht="15" hidden="false" customHeight="true" outlineLevel="0" collapsed="false">
      <c r="A110" s="36"/>
      <c r="B110" s="36"/>
      <c r="C110" s="37"/>
      <c r="D110" s="42"/>
      <c r="E110" s="36"/>
      <c r="F110" s="31"/>
      <c r="G110" s="43"/>
      <c r="H110" s="36"/>
      <c r="I110" s="36"/>
      <c r="J110" s="40" t="str">
        <f aca="false">IF(COUNTA($A110:$I110)=0,"",IF(OR($A110="",$B110=""),"Fill in the starred columns",IF(COUNTIF(Ideas!$A$6:$A$105,$A110)=0,"Idea not on Ideas sheet","")))</f>
        <v/>
      </c>
    </row>
    <row r="111" customFormat="false" ht="15" hidden="false" customHeight="true" outlineLevel="0" collapsed="false">
      <c r="A111" s="36"/>
      <c r="B111" s="36"/>
      <c r="C111" s="37"/>
      <c r="D111" s="42"/>
      <c r="E111" s="36"/>
      <c r="F111" s="31"/>
      <c r="G111" s="43"/>
      <c r="H111" s="36"/>
      <c r="I111" s="36"/>
      <c r="J111" s="40" t="str">
        <f aca="false">IF(COUNTA($A111:$I111)=0,"",IF(OR($A111="",$B111=""),"Fill in the starred columns",IF(COUNTIF(Ideas!$A$6:$A$105,$A111)=0,"Idea not on Ideas sheet","")))</f>
        <v/>
      </c>
    </row>
    <row r="112" customFormat="false" ht="15" hidden="false" customHeight="true" outlineLevel="0" collapsed="false">
      <c r="A112" s="36"/>
      <c r="B112" s="36"/>
      <c r="C112" s="37"/>
      <c r="D112" s="42"/>
      <c r="E112" s="36"/>
      <c r="F112" s="31"/>
      <c r="G112" s="43"/>
      <c r="H112" s="36"/>
      <c r="I112" s="36"/>
      <c r="J112" s="40" t="str">
        <f aca="false">IF(COUNTA($A112:$I112)=0,"",IF(OR($A112="",$B112=""),"Fill in the starred columns",IF(COUNTIF(Ideas!$A$6:$A$105,$A112)=0,"Idea not on Ideas sheet","")))</f>
        <v/>
      </c>
    </row>
    <row r="113" customFormat="false" ht="15" hidden="false" customHeight="true" outlineLevel="0" collapsed="false">
      <c r="A113" s="36"/>
      <c r="B113" s="36"/>
      <c r="C113" s="37"/>
      <c r="D113" s="42"/>
      <c r="E113" s="36"/>
      <c r="F113" s="31"/>
      <c r="G113" s="43"/>
      <c r="H113" s="36"/>
      <c r="I113" s="36"/>
      <c r="J113" s="40" t="str">
        <f aca="false">IF(COUNTA($A113:$I113)=0,"",IF(OR($A113="",$B113=""),"Fill in the starred columns",IF(COUNTIF(Ideas!$A$6:$A$105,$A113)=0,"Idea not on Ideas sheet","")))</f>
        <v/>
      </c>
    </row>
    <row r="114" customFormat="false" ht="15" hidden="false" customHeight="true" outlineLevel="0" collapsed="false">
      <c r="A114" s="36"/>
      <c r="B114" s="36"/>
      <c r="C114" s="37"/>
      <c r="D114" s="42"/>
      <c r="E114" s="36"/>
      <c r="F114" s="31"/>
      <c r="G114" s="43"/>
      <c r="H114" s="36"/>
      <c r="I114" s="36"/>
      <c r="J114" s="40" t="str">
        <f aca="false">IF(COUNTA($A114:$I114)=0,"",IF(OR($A114="",$B114=""),"Fill in the starred columns",IF(COUNTIF(Ideas!$A$6:$A$105,$A114)=0,"Idea not on Ideas sheet","")))</f>
        <v/>
      </c>
    </row>
    <row r="115" customFormat="false" ht="15" hidden="false" customHeight="true" outlineLevel="0" collapsed="false">
      <c r="A115" s="36"/>
      <c r="B115" s="36"/>
      <c r="C115" s="37"/>
      <c r="D115" s="42"/>
      <c r="E115" s="36"/>
      <c r="F115" s="31"/>
      <c r="G115" s="43"/>
      <c r="H115" s="36"/>
      <c r="I115" s="36"/>
      <c r="J115" s="40" t="str">
        <f aca="false">IF(COUNTA($A115:$I115)=0,"",IF(OR($A115="",$B115=""),"Fill in the starred columns",IF(COUNTIF(Ideas!$A$6:$A$105,$A115)=0,"Idea not on Ideas sheet","")))</f>
        <v/>
      </c>
    </row>
    <row r="116" customFormat="false" ht="15" hidden="false" customHeight="true" outlineLevel="0" collapsed="false">
      <c r="A116" s="36"/>
      <c r="B116" s="36"/>
      <c r="C116" s="37"/>
      <c r="D116" s="42"/>
      <c r="E116" s="36"/>
      <c r="F116" s="31"/>
      <c r="G116" s="43"/>
      <c r="H116" s="36"/>
      <c r="I116" s="36"/>
      <c r="J116" s="40" t="str">
        <f aca="false">IF(COUNTA($A116:$I116)=0,"",IF(OR($A116="",$B116=""),"Fill in the starred columns",IF(COUNTIF(Ideas!$A$6:$A$105,$A116)=0,"Idea not on Ideas sheet","")))</f>
        <v/>
      </c>
    </row>
    <row r="117" customFormat="false" ht="15" hidden="false" customHeight="true" outlineLevel="0" collapsed="false">
      <c r="A117" s="36"/>
      <c r="B117" s="36"/>
      <c r="C117" s="37"/>
      <c r="D117" s="42"/>
      <c r="E117" s="36"/>
      <c r="F117" s="31"/>
      <c r="G117" s="43"/>
      <c r="H117" s="36"/>
      <c r="I117" s="36"/>
      <c r="J117" s="40" t="str">
        <f aca="false">IF(COUNTA($A117:$I117)=0,"",IF(OR($A117="",$B117=""),"Fill in the starred columns",IF(COUNTIF(Ideas!$A$6:$A$105,$A117)=0,"Idea not on Ideas sheet","")))</f>
        <v/>
      </c>
    </row>
    <row r="118" customFormat="false" ht="15" hidden="false" customHeight="true" outlineLevel="0" collapsed="false">
      <c r="A118" s="36"/>
      <c r="B118" s="36"/>
      <c r="C118" s="37"/>
      <c r="D118" s="42"/>
      <c r="E118" s="36"/>
      <c r="F118" s="31"/>
      <c r="G118" s="43"/>
      <c r="H118" s="36"/>
      <c r="I118" s="36"/>
      <c r="J118" s="40" t="str">
        <f aca="false">IF(COUNTA($A118:$I118)=0,"",IF(OR($A118="",$B118=""),"Fill in the starred columns",IF(COUNTIF(Ideas!$A$6:$A$105,$A118)=0,"Idea not on Ideas sheet","")))</f>
        <v/>
      </c>
    </row>
    <row r="119" customFormat="false" ht="15" hidden="false" customHeight="true" outlineLevel="0" collapsed="false">
      <c r="A119" s="36"/>
      <c r="B119" s="36"/>
      <c r="C119" s="37"/>
      <c r="D119" s="42"/>
      <c r="E119" s="36"/>
      <c r="F119" s="31"/>
      <c r="G119" s="43"/>
      <c r="H119" s="36"/>
      <c r="I119" s="36"/>
      <c r="J119" s="40" t="str">
        <f aca="false">IF(COUNTA($A119:$I119)=0,"",IF(OR($A119="",$B119=""),"Fill in the starred columns",IF(COUNTIF(Ideas!$A$6:$A$105,$A119)=0,"Idea not on Ideas sheet","")))</f>
        <v/>
      </c>
    </row>
    <row r="120" customFormat="false" ht="15" hidden="false" customHeight="true" outlineLevel="0" collapsed="false">
      <c r="A120" s="36"/>
      <c r="B120" s="36"/>
      <c r="C120" s="37"/>
      <c r="D120" s="42"/>
      <c r="E120" s="36"/>
      <c r="F120" s="31"/>
      <c r="G120" s="43"/>
      <c r="H120" s="36"/>
      <c r="I120" s="36"/>
      <c r="J120" s="40" t="str">
        <f aca="false">IF(COUNTA($A120:$I120)=0,"",IF(OR($A120="",$B120=""),"Fill in the starred columns",IF(COUNTIF(Ideas!$A$6:$A$105,$A120)=0,"Idea not on Ideas sheet","")))</f>
        <v/>
      </c>
    </row>
    <row r="121" customFormat="false" ht="15" hidden="false" customHeight="true" outlineLevel="0" collapsed="false">
      <c r="A121" s="36"/>
      <c r="B121" s="36"/>
      <c r="C121" s="37"/>
      <c r="D121" s="42"/>
      <c r="E121" s="36"/>
      <c r="F121" s="31"/>
      <c r="G121" s="43"/>
      <c r="H121" s="36"/>
      <c r="I121" s="36"/>
      <c r="J121" s="40" t="str">
        <f aca="false">IF(COUNTA($A121:$I121)=0,"",IF(OR($A121="",$B121=""),"Fill in the starred columns",IF(COUNTIF(Ideas!$A$6:$A$105,$A121)=0,"Idea not on Ideas sheet","")))</f>
        <v/>
      </c>
    </row>
    <row r="122" customFormat="false" ht="15" hidden="false" customHeight="true" outlineLevel="0" collapsed="false">
      <c r="A122" s="36"/>
      <c r="B122" s="36"/>
      <c r="C122" s="37"/>
      <c r="D122" s="42"/>
      <c r="E122" s="36"/>
      <c r="F122" s="31"/>
      <c r="G122" s="43"/>
      <c r="H122" s="36"/>
      <c r="I122" s="36"/>
      <c r="J122" s="40" t="str">
        <f aca="false">IF(COUNTA($A122:$I122)=0,"",IF(OR($A122="",$B122=""),"Fill in the starred columns",IF(COUNTIF(Ideas!$A$6:$A$105,$A122)=0,"Idea not on Ideas sheet","")))</f>
        <v/>
      </c>
    </row>
    <row r="123" customFormat="false" ht="15" hidden="false" customHeight="true" outlineLevel="0" collapsed="false">
      <c r="A123" s="36"/>
      <c r="B123" s="36"/>
      <c r="C123" s="37"/>
      <c r="D123" s="42"/>
      <c r="E123" s="36"/>
      <c r="F123" s="31"/>
      <c r="G123" s="43"/>
      <c r="H123" s="36"/>
      <c r="I123" s="36"/>
      <c r="J123" s="40" t="str">
        <f aca="false">IF(COUNTA($A123:$I123)=0,"",IF(OR($A123="",$B123=""),"Fill in the starred columns",IF(COUNTIF(Ideas!$A$6:$A$105,$A123)=0,"Idea not on Ideas sheet","")))</f>
        <v/>
      </c>
    </row>
    <row r="124" customFormat="false" ht="15" hidden="false" customHeight="true" outlineLevel="0" collapsed="false">
      <c r="A124" s="36"/>
      <c r="B124" s="36"/>
      <c r="C124" s="37"/>
      <c r="D124" s="42"/>
      <c r="E124" s="36"/>
      <c r="F124" s="31"/>
      <c r="G124" s="43"/>
      <c r="H124" s="36"/>
      <c r="I124" s="36"/>
      <c r="J124" s="40" t="str">
        <f aca="false">IF(COUNTA($A124:$I124)=0,"",IF(OR($A124="",$B124=""),"Fill in the starred columns",IF(COUNTIF(Ideas!$A$6:$A$105,$A124)=0,"Idea not on Ideas sheet","")))</f>
        <v/>
      </c>
    </row>
    <row r="125" customFormat="false" ht="15" hidden="false" customHeight="true" outlineLevel="0" collapsed="false">
      <c r="A125" s="36"/>
      <c r="B125" s="36"/>
      <c r="C125" s="37"/>
      <c r="D125" s="42"/>
      <c r="E125" s="36"/>
      <c r="F125" s="31"/>
      <c r="G125" s="43"/>
      <c r="H125" s="36"/>
      <c r="I125" s="36"/>
      <c r="J125" s="40" t="str">
        <f aca="false">IF(COUNTA($A125:$I125)=0,"",IF(OR($A125="",$B125=""),"Fill in the starred columns",IF(COUNTIF(Ideas!$A$6:$A$105,$A125)=0,"Idea not on Ideas sheet","")))</f>
        <v/>
      </c>
    </row>
    <row r="126" customFormat="false" ht="15" hidden="false" customHeight="true" outlineLevel="0" collapsed="false">
      <c r="A126" s="36"/>
      <c r="B126" s="36"/>
      <c r="C126" s="37"/>
      <c r="D126" s="42"/>
      <c r="E126" s="36"/>
      <c r="F126" s="31"/>
      <c r="G126" s="43"/>
      <c r="H126" s="36"/>
      <c r="I126" s="36"/>
      <c r="J126" s="40" t="str">
        <f aca="false">IF(COUNTA($A126:$I126)=0,"",IF(OR($A126="",$B126=""),"Fill in the starred columns",IF(COUNTIF(Ideas!$A$6:$A$105,$A126)=0,"Idea not on Ideas sheet","")))</f>
        <v/>
      </c>
    </row>
    <row r="127" customFormat="false" ht="15" hidden="false" customHeight="true" outlineLevel="0" collapsed="false">
      <c r="A127" s="36"/>
      <c r="B127" s="36"/>
      <c r="C127" s="37"/>
      <c r="D127" s="42"/>
      <c r="E127" s="36"/>
      <c r="F127" s="31"/>
      <c r="G127" s="43"/>
      <c r="H127" s="36"/>
      <c r="I127" s="36"/>
      <c r="J127" s="40" t="str">
        <f aca="false">IF(COUNTA($A127:$I127)=0,"",IF(OR($A127="",$B127=""),"Fill in the starred columns",IF(COUNTIF(Ideas!$A$6:$A$105,$A127)=0,"Idea not on Ideas sheet","")))</f>
        <v/>
      </c>
    </row>
    <row r="128" customFormat="false" ht="15" hidden="false" customHeight="true" outlineLevel="0" collapsed="false">
      <c r="A128" s="36"/>
      <c r="B128" s="36"/>
      <c r="C128" s="37"/>
      <c r="D128" s="42"/>
      <c r="E128" s="36"/>
      <c r="F128" s="31"/>
      <c r="G128" s="43"/>
      <c r="H128" s="36"/>
      <c r="I128" s="36"/>
      <c r="J128" s="40" t="str">
        <f aca="false">IF(COUNTA($A128:$I128)=0,"",IF(OR($A128="",$B128=""),"Fill in the starred columns",IF(COUNTIF(Ideas!$A$6:$A$105,$A128)=0,"Idea not on Ideas sheet","")))</f>
        <v/>
      </c>
    </row>
    <row r="129" customFormat="false" ht="15" hidden="false" customHeight="true" outlineLevel="0" collapsed="false">
      <c r="A129" s="36"/>
      <c r="B129" s="36"/>
      <c r="C129" s="37"/>
      <c r="D129" s="42"/>
      <c r="E129" s="36"/>
      <c r="F129" s="31"/>
      <c r="G129" s="43"/>
      <c r="H129" s="36"/>
      <c r="I129" s="36"/>
      <c r="J129" s="40" t="str">
        <f aca="false">IF(COUNTA($A129:$I129)=0,"",IF(OR($A129="",$B129=""),"Fill in the starred columns",IF(COUNTIF(Ideas!$A$6:$A$105,$A129)=0,"Idea not on Ideas sheet","")))</f>
        <v/>
      </c>
    </row>
    <row r="130" customFormat="false" ht="15" hidden="false" customHeight="true" outlineLevel="0" collapsed="false">
      <c r="A130" s="36"/>
      <c r="B130" s="36"/>
      <c r="C130" s="37"/>
      <c r="D130" s="42"/>
      <c r="E130" s="36"/>
      <c r="F130" s="31"/>
      <c r="G130" s="43"/>
      <c r="H130" s="36"/>
      <c r="I130" s="36"/>
      <c r="J130" s="40" t="str">
        <f aca="false">IF(COUNTA($A130:$I130)=0,"",IF(OR($A130="",$B130=""),"Fill in the starred columns",IF(COUNTIF(Ideas!$A$6:$A$105,$A130)=0,"Idea not on Ideas sheet","")))</f>
        <v/>
      </c>
    </row>
    <row r="131" customFormat="false" ht="15" hidden="false" customHeight="true" outlineLevel="0" collapsed="false">
      <c r="A131" s="36"/>
      <c r="B131" s="36"/>
      <c r="C131" s="37"/>
      <c r="D131" s="42"/>
      <c r="E131" s="36"/>
      <c r="F131" s="31"/>
      <c r="G131" s="43"/>
      <c r="H131" s="36"/>
      <c r="I131" s="36"/>
      <c r="J131" s="40" t="str">
        <f aca="false">IF(COUNTA($A131:$I131)=0,"",IF(OR($A131="",$B131=""),"Fill in the starred columns",IF(COUNTIF(Ideas!$A$6:$A$105,$A131)=0,"Idea not on Ideas sheet","")))</f>
        <v/>
      </c>
    </row>
    <row r="132" customFormat="false" ht="15" hidden="false" customHeight="true" outlineLevel="0" collapsed="false">
      <c r="A132" s="36"/>
      <c r="B132" s="36"/>
      <c r="C132" s="37"/>
      <c r="D132" s="42"/>
      <c r="E132" s="36"/>
      <c r="F132" s="31"/>
      <c r="G132" s="43"/>
      <c r="H132" s="36"/>
      <c r="I132" s="36"/>
      <c r="J132" s="40" t="str">
        <f aca="false">IF(COUNTA($A132:$I132)=0,"",IF(OR($A132="",$B132=""),"Fill in the starred columns",IF(COUNTIF(Ideas!$A$6:$A$105,$A132)=0,"Idea not on Ideas sheet","")))</f>
        <v/>
      </c>
    </row>
    <row r="133" customFormat="false" ht="15" hidden="false" customHeight="true" outlineLevel="0" collapsed="false">
      <c r="A133" s="36"/>
      <c r="B133" s="36"/>
      <c r="C133" s="37"/>
      <c r="D133" s="42"/>
      <c r="E133" s="36"/>
      <c r="F133" s="31"/>
      <c r="G133" s="43"/>
      <c r="H133" s="36"/>
      <c r="I133" s="36"/>
      <c r="J133" s="40" t="str">
        <f aca="false">IF(COUNTA($A133:$I133)=0,"",IF(OR($A133="",$B133=""),"Fill in the starred columns",IF(COUNTIF(Ideas!$A$6:$A$105,$A133)=0,"Idea not on Ideas sheet","")))</f>
        <v/>
      </c>
    </row>
    <row r="134" customFormat="false" ht="15" hidden="false" customHeight="true" outlineLevel="0" collapsed="false">
      <c r="A134" s="36"/>
      <c r="B134" s="36"/>
      <c r="C134" s="37"/>
      <c r="D134" s="42"/>
      <c r="E134" s="36"/>
      <c r="F134" s="31"/>
      <c r="G134" s="43"/>
      <c r="H134" s="36"/>
      <c r="I134" s="36"/>
      <c r="J134" s="40" t="str">
        <f aca="false">IF(COUNTA($A134:$I134)=0,"",IF(OR($A134="",$B134=""),"Fill in the starred columns",IF(COUNTIF(Ideas!$A$6:$A$105,$A134)=0,"Idea not on Ideas sheet","")))</f>
        <v/>
      </c>
    </row>
    <row r="135" customFormat="false" ht="15" hidden="false" customHeight="true" outlineLevel="0" collapsed="false">
      <c r="A135" s="36"/>
      <c r="B135" s="36"/>
      <c r="C135" s="37"/>
      <c r="D135" s="42"/>
      <c r="E135" s="36"/>
      <c r="F135" s="31"/>
      <c r="G135" s="43"/>
      <c r="H135" s="36"/>
      <c r="I135" s="36"/>
      <c r="J135" s="40" t="str">
        <f aca="false">IF(COUNTA($A135:$I135)=0,"",IF(OR($A135="",$B135=""),"Fill in the starred columns",IF(COUNTIF(Ideas!$A$6:$A$105,$A135)=0,"Idea not on Ideas sheet","")))</f>
        <v/>
      </c>
    </row>
    <row r="136" customFormat="false" ht="15" hidden="false" customHeight="true" outlineLevel="0" collapsed="false">
      <c r="A136" s="36"/>
      <c r="B136" s="36"/>
      <c r="C136" s="37"/>
      <c r="D136" s="42"/>
      <c r="E136" s="36"/>
      <c r="F136" s="31"/>
      <c r="G136" s="43"/>
      <c r="H136" s="36"/>
      <c r="I136" s="36"/>
      <c r="J136" s="40" t="str">
        <f aca="false">IF(COUNTA($A136:$I136)=0,"",IF(OR($A136="",$B136=""),"Fill in the starred columns",IF(COUNTIF(Ideas!$A$6:$A$105,$A136)=0,"Idea not on Ideas sheet","")))</f>
        <v/>
      </c>
    </row>
    <row r="137" customFormat="false" ht="15" hidden="false" customHeight="true" outlineLevel="0" collapsed="false">
      <c r="A137" s="36"/>
      <c r="B137" s="36"/>
      <c r="C137" s="37"/>
      <c r="D137" s="42"/>
      <c r="E137" s="36"/>
      <c r="F137" s="31"/>
      <c r="G137" s="43"/>
      <c r="H137" s="36"/>
      <c r="I137" s="36"/>
      <c r="J137" s="40" t="str">
        <f aca="false">IF(COUNTA($A137:$I137)=0,"",IF(OR($A137="",$B137=""),"Fill in the starred columns",IF(COUNTIF(Ideas!$A$6:$A$105,$A137)=0,"Idea not on Ideas sheet","")))</f>
        <v/>
      </c>
    </row>
    <row r="138" customFormat="false" ht="15" hidden="false" customHeight="true" outlineLevel="0" collapsed="false">
      <c r="A138" s="36"/>
      <c r="B138" s="36"/>
      <c r="C138" s="37"/>
      <c r="D138" s="42"/>
      <c r="E138" s="36"/>
      <c r="F138" s="31"/>
      <c r="G138" s="43"/>
      <c r="H138" s="36"/>
      <c r="I138" s="36"/>
      <c r="J138" s="40" t="str">
        <f aca="false">IF(COUNTA($A138:$I138)=0,"",IF(OR($A138="",$B138=""),"Fill in the starred columns",IF(COUNTIF(Ideas!$A$6:$A$105,$A138)=0,"Idea not on Ideas sheet","")))</f>
        <v/>
      </c>
    </row>
    <row r="139" customFormat="false" ht="15" hidden="false" customHeight="true" outlineLevel="0" collapsed="false">
      <c r="A139" s="36"/>
      <c r="B139" s="36"/>
      <c r="C139" s="37"/>
      <c r="D139" s="42"/>
      <c r="E139" s="36"/>
      <c r="F139" s="31"/>
      <c r="G139" s="43"/>
      <c r="H139" s="36"/>
      <c r="I139" s="36"/>
      <c r="J139" s="40" t="str">
        <f aca="false">IF(COUNTA($A139:$I139)=0,"",IF(OR($A139="",$B139=""),"Fill in the starred columns",IF(COUNTIF(Ideas!$A$6:$A$105,$A139)=0,"Idea not on Ideas sheet","")))</f>
        <v/>
      </c>
    </row>
    <row r="140" customFormat="false" ht="15" hidden="false" customHeight="true" outlineLevel="0" collapsed="false">
      <c r="A140" s="36"/>
      <c r="B140" s="36"/>
      <c r="C140" s="37"/>
      <c r="D140" s="42"/>
      <c r="E140" s="36"/>
      <c r="F140" s="31"/>
      <c r="G140" s="43"/>
      <c r="H140" s="36"/>
      <c r="I140" s="36"/>
      <c r="J140" s="40" t="str">
        <f aca="false">IF(COUNTA($A140:$I140)=0,"",IF(OR($A140="",$B140=""),"Fill in the starred columns",IF(COUNTIF(Ideas!$A$6:$A$105,$A140)=0,"Idea not on Ideas sheet","")))</f>
        <v/>
      </c>
    </row>
    <row r="141" customFormat="false" ht="15" hidden="false" customHeight="true" outlineLevel="0" collapsed="false">
      <c r="A141" s="36"/>
      <c r="B141" s="36"/>
      <c r="C141" s="37"/>
      <c r="D141" s="42"/>
      <c r="E141" s="36"/>
      <c r="F141" s="31"/>
      <c r="G141" s="43"/>
      <c r="H141" s="36"/>
      <c r="I141" s="36"/>
      <c r="J141" s="40" t="str">
        <f aca="false">IF(COUNTA($A141:$I141)=0,"",IF(OR($A141="",$B141=""),"Fill in the starred columns",IF(COUNTIF(Ideas!$A$6:$A$105,$A141)=0,"Idea not on Ideas sheet","")))</f>
        <v/>
      </c>
    </row>
    <row r="142" customFormat="false" ht="15" hidden="false" customHeight="true" outlineLevel="0" collapsed="false">
      <c r="A142" s="36"/>
      <c r="B142" s="36"/>
      <c r="C142" s="37"/>
      <c r="D142" s="42"/>
      <c r="E142" s="36"/>
      <c r="F142" s="31"/>
      <c r="G142" s="43"/>
      <c r="H142" s="36"/>
      <c r="I142" s="36"/>
      <c r="J142" s="40" t="str">
        <f aca="false">IF(COUNTA($A142:$I142)=0,"",IF(OR($A142="",$B142=""),"Fill in the starred columns",IF(COUNTIF(Ideas!$A$6:$A$105,$A142)=0,"Idea not on Ideas sheet","")))</f>
        <v/>
      </c>
    </row>
    <row r="143" customFormat="false" ht="15" hidden="false" customHeight="true" outlineLevel="0" collapsed="false">
      <c r="A143" s="36"/>
      <c r="B143" s="36"/>
      <c r="C143" s="37"/>
      <c r="D143" s="42"/>
      <c r="E143" s="36"/>
      <c r="F143" s="31"/>
      <c r="G143" s="43"/>
      <c r="H143" s="36"/>
      <c r="I143" s="36"/>
      <c r="J143" s="40" t="str">
        <f aca="false">IF(COUNTA($A143:$I143)=0,"",IF(OR($A143="",$B143=""),"Fill in the starred columns",IF(COUNTIF(Ideas!$A$6:$A$105,$A143)=0,"Idea not on Ideas sheet","")))</f>
        <v/>
      </c>
    </row>
    <row r="144" customFormat="false" ht="15" hidden="false" customHeight="true" outlineLevel="0" collapsed="false">
      <c r="A144" s="36"/>
      <c r="B144" s="36"/>
      <c r="C144" s="37"/>
      <c r="D144" s="42"/>
      <c r="E144" s="36"/>
      <c r="F144" s="31"/>
      <c r="G144" s="43"/>
      <c r="H144" s="36"/>
      <c r="I144" s="36"/>
      <c r="J144" s="40" t="str">
        <f aca="false">IF(COUNTA($A144:$I144)=0,"",IF(OR($A144="",$B144=""),"Fill in the starred columns",IF(COUNTIF(Ideas!$A$6:$A$105,$A144)=0,"Idea not on Ideas sheet","")))</f>
        <v/>
      </c>
    </row>
    <row r="145" customFormat="false" ht="15" hidden="false" customHeight="true" outlineLevel="0" collapsed="false">
      <c r="A145" s="36"/>
      <c r="B145" s="36"/>
      <c r="C145" s="37"/>
      <c r="D145" s="42"/>
      <c r="E145" s="36"/>
      <c r="F145" s="31"/>
      <c r="G145" s="43"/>
      <c r="H145" s="36"/>
      <c r="I145" s="36"/>
      <c r="J145" s="40" t="str">
        <f aca="false">IF(COUNTA($A145:$I145)=0,"",IF(OR($A145="",$B145=""),"Fill in the starred columns",IF(COUNTIF(Ideas!$A$6:$A$105,$A145)=0,"Idea not on Ideas sheet","")))</f>
        <v/>
      </c>
    </row>
    <row r="146" customFormat="false" ht="15" hidden="false" customHeight="true" outlineLevel="0" collapsed="false">
      <c r="A146" s="36"/>
      <c r="B146" s="36"/>
      <c r="C146" s="37"/>
      <c r="D146" s="42"/>
      <c r="E146" s="36"/>
      <c r="F146" s="31"/>
      <c r="G146" s="43"/>
      <c r="H146" s="36"/>
      <c r="I146" s="36"/>
      <c r="J146" s="40" t="str">
        <f aca="false">IF(COUNTA($A146:$I146)=0,"",IF(OR($A146="",$B146=""),"Fill in the starred columns",IF(COUNTIF(Ideas!$A$6:$A$105,$A146)=0,"Idea not on Ideas sheet","")))</f>
        <v/>
      </c>
    </row>
    <row r="147" customFormat="false" ht="15" hidden="false" customHeight="true" outlineLevel="0" collapsed="false">
      <c r="A147" s="36"/>
      <c r="B147" s="36"/>
      <c r="C147" s="37"/>
      <c r="D147" s="42"/>
      <c r="E147" s="36"/>
      <c r="F147" s="31"/>
      <c r="G147" s="43"/>
      <c r="H147" s="36"/>
      <c r="I147" s="36"/>
      <c r="J147" s="40" t="str">
        <f aca="false">IF(COUNTA($A147:$I147)=0,"",IF(OR($A147="",$B147=""),"Fill in the starred columns",IF(COUNTIF(Ideas!$A$6:$A$105,$A147)=0,"Idea not on Ideas sheet","")))</f>
        <v/>
      </c>
    </row>
    <row r="148" customFormat="false" ht="15" hidden="false" customHeight="true" outlineLevel="0" collapsed="false">
      <c r="A148" s="36"/>
      <c r="B148" s="36"/>
      <c r="C148" s="37"/>
      <c r="D148" s="42"/>
      <c r="E148" s="36"/>
      <c r="F148" s="31"/>
      <c r="G148" s="43"/>
      <c r="H148" s="36"/>
      <c r="I148" s="36"/>
      <c r="J148" s="40" t="str">
        <f aca="false">IF(COUNTA($A148:$I148)=0,"",IF(OR($A148="",$B148=""),"Fill in the starred columns",IF(COUNTIF(Ideas!$A$6:$A$105,$A148)=0,"Idea not on Ideas sheet","")))</f>
        <v/>
      </c>
    </row>
    <row r="149" customFormat="false" ht="15" hidden="false" customHeight="true" outlineLevel="0" collapsed="false">
      <c r="A149" s="36"/>
      <c r="B149" s="36"/>
      <c r="C149" s="37"/>
      <c r="D149" s="42"/>
      <c r="E149" s="36"/>
      <c r="F149" s="31"/>
      <c r="G149" s="43"/>
      <c r="H149" s="36"/>
      <c r="I149" s="36"/>
      <c r="J149" s="40" t="str">
        <f aca="false">IF(COUNTA($A149:$I149)=0,"",IF(OR($A149="",$B149=""),"Fill in the starred columns",IF(COUNTIF(Ideas!$A$6:$A$105,$A149)=0,"Idea not on Ideas sheet","")))</f>
        <v/>
      </c>
    </row>
    <row r="150" customFormat="false" ht="15" hidden="false" customHeight="true" outlineLevel="0" collapsed="false">
      <c r="A150" s="36"/>
      <c r="B150" s="36"/>
      <c r="C150" s="37"/>
      <c r="D150" s="42"/>
      <c r="E150" s="36"/>
      <c r="F150" s="31"/>
      <c r="G150" s="43"/>
      <c r="H150" s="36"/>
      <c r="I150" s="36"/>
      <c r="J150" s="40" t="str">
        <f aca="false">IF(COUNTA($A150:$I150)=0,"",IF(OR($A150="",$B150=""),"Fill in the starred columns",IF(COUNTIF(Ideas!$A$6:$A$105,$A150)=0,"Idea not on Ideas sheet","")))</f>
        <v/>
      </c>
    </row>
    <row r="151" customFormat="false" ht="15" hidden="false" customHeight="true" outlineLevel="0" collapsed="false">
      <c r="A151" s="36"/>
      <c r="B151" s="36"/>
      <c r="C151" s="37"/>
      <c r="D151" s="42"/>
      <c r="E151" s="36"/>
      <c r="F151" s="31"/>
      <c r="G151" s="43"/>
      <c r="H151" s="36"/>
      <c r="I151" s="36"/>
      <c r="J151" s="40" t="str">
        <f aca="false">IF(COUNTA($A151:$I151)=0,"",IF(OR($A151="",$B151=""),"Fill in the starred columns",IF(COUNTIF(Ideas!$A$6:$A$105,$A151)=0,"Idea not on Ideas sheet","")))</f>
        <v/>
      </c>
    </row>
    <row r="152" customFormat="false" ht="15" hidden="false" customHeight="true" outlineLevel="0" collapsed="false">
      <c r="A152" s="36"/>
      <c r="B152" s="36"/>
      <c r="C152" s="37"/>
      <c r="D152" s="42"/>
      <c r="E152" s="36"/>
      <c r="F152" s="31"/>
      <c r="G152" s="43"/>
      <c r="H152" s="36"/>
      <c r="I152" s="36"/>
      <c r="J152" s="40" t="str">
        <f aca="false">IF(COUNTA($A152:$I152)=0,"",IF(OR($A152="",$B152=""),"Fill in the starred columns",IF(COUNTIF(Ideas!$A$6:$A$105,$A152)=0,"Idea not on Ideas sheet","")))</f>
        <v/>
      </c>
    </row>
    <row r="153" customFormat="false" ht="15" hidden="false" customHeight="true" outlineLevel="0" collapsed="false">
      <c r="A153" s="36"/>
      <c r="B153" s="36"/>
      <c r="C153" s="37"/>
      <c r="D153" s="42"/>
      <c r="E153" s="36"/>
      <c r="F153" s="31"/>
      <c r="G153" s="43"/>
      <c r="H153" s="36"/>
      <c r="I153" s="36"/>
      <c r="J153" s="40" t="str">
        <f aca="false">IF(COUNTA($A153:$I153)=0,"",IF(OR($A153="",$B153=""),"Fill in the starred columns",IF(COUNTIF(Ideas!$A$6:$A$105,$A153)=0,"Idea not on Ideas sheet","")))</f>
        <v/>
      </c>
    </row>
    <row r="154" customFormat="false" ht="15" hidden="false" customHeight="true" outlineLevel="0" collapsed="false">
      <c r="A154" s="36"/>
      <c r="B154" s="36"/>
      <c r="C154" s="37"/>
      <c r="D154" s="42"/>
      <c r="E154" s="36"/>
      <c r="F154" s="31"/>
      <c r="G154" s="43"/>
      <c r="H154" s="36"/>
      <c r="I154" s="36"/>
      <c r="J154" s="40" t="str">
        <f aca="false">IF(COUNTA($A154:$I154)=0,"",IF(OR($A154="",$B154=""),"Fill in the starred columns",IF(COUNTIF(Ideas!$A$6:$A$105,$A154)=0,"Idea not on Ideas sheet","")))</f>
        <v/>
      </c>
    </row>
    <row r="155" customFormat="false" ht="15" hidden="false" customHeight="true" outlineLevel="0" collapsed="false">
      <c r="A155" s="36"/>
      <c r="B155" s="36"/>
      <c r="C155" s="37"/>
      <c r="D155" s="42"/>
      <c r="E155" s="36"/>
      <c r="F155" s="31"/>
      <c r="G155" s="43"/>
      <c r="H155" s="36"/>
      <c r="I155" s="36"/>
      <c r="J155" s="40" t="str">
        <f aca="false">IF(COUNTA($A155:$I155)=0,"",IF(OR($A155="",$B155=""),"Fill in the starred columns",IF(COUNTIF(Ideas!$A$6:$A$105,$A155)=0,"Idea not on Ideas sheet","")))</f>
        <v/>
      </c>
    </row>
    <row r="156" customFormat="false" ht="15" hidden="false" customHeight="true" outlineLevel="0" collapsed="false">
      <c r="A156" s="36"/>
      <c r="B156" s="36"/>
      <c r="C156" s="37"/>
      <c r="D156" s="42"/>
      <c r="E156" s="36"/>
      <c r="F156" s="31"/>
      <c r="G156" s="43"/>
      <c r="H156" s="36"/>
      <c r="I156" s="36"/>
      <c r="J156" s="40" t="str">
        <f aca="false">IF(COUNTA($A156:$I156)=0,"",IF(OR($A156="",$B156=""),"Fill in the starred columns",IF(COUNTIF(Ideas!$A$6:$A$105,$A156)=0,"Idea not on Ideas sheet","")))</f>
        <v/>
      </c>
    </row>
    <row r="157" customFormat="false" ht="15" hidden="false" customHeight="true" outlineLevel="0" collapsed="false">
      <c r="A157" s="36"/>
      <c r="B157" s="36"/>
      <c r="C157" s="37"/>
      <c r="D157" s="42"/>
      <c r="E157" s="36"/>
      <c r="F157" s="31"/>
      <c r="G157" s="43"/>
      <c r="H157" s="36"/>
      <c r="I157" s="36"/>
      <c r="J157" s="40" t="str">
        <f aca="false">IF(COUNTA($A157:$I157)=0,"",IF(OR($A157="",$B157=""),"Fill in the starred columns",IF(COUNTIF(Ideas!$A$6:$A$105,$A157)=0,"Idea not on Ideas sheet","")))</f>
        <v/>
      </c>
    </row>
    <row r="158" customFormat="false" ht="15" hidden="false" customHeight="true" outlineLevel="0" collapsed="false">
      <c r="A158" s="36"/>
      <c r="B158" s="36"/>
      <c r="C158" s="37"/>
      <c r="D158" s="42"/>
      <c r="E158" s="36"/>
      <c r="F158" s="31"/>
      <c r="G158" s="43"/>
      <c r="H158" s="36"/>
      <c r="I158" s="36"/>
      <c r="J158" s="40" t="str">
        <f aca="false">IF(COUNTA($A158:$I158)=0,"",IF(OR($A158="",$B158=""),"Fill in the starred columns",IF(COUNTIF(Ideas!$A$6:$A$105,$A158)=0,"Idea not on Ideas sheet","")))</f>
        <v/>
      </c>
    </row>
    <row r="159" customFormat="false" ht="15" hidden="false" customHeight="true" outlineLevel="0" collapsed="false">
      <c r="A159" s="36"/>
      <c r="B159" s="36"/>
      <c r="C159" s="37"/>
      <c r="D159" s="42"/>
      <c r="E159" s="36"/>
      <c r="F159" s="31"/>
      <c r="G159" s="43"/>
      <c r="H159" s="36"/>
      <c r="I159" s="36"/>
      <c r="J159" s="40" t="str">
        <f aca="false">IF(COUNTA($A159:$I159)=0,"",IF(OR($A159="",$B159=""),"Fill in the starred columns",IF(COUNTIF(Ideas!$A$6:$A$105,$A159)=0,"Idea not on Ideas sheet","")))</f>
        <v/>
      </c>
    </row>
    <row r="160" customFormat="false" ht="15" hidden="false" customHeight="true" outlineLevel="0" collapsed="false">
      <c r="A160" s="36"/>
      <c r="B160" s="36"/>
      <c r="C160" s="37"/>
      <c r="D160" s="42"/>
      <c r="E160" s="36"/>
      <c r="F160" s="31"/>
      <c r="G160" s="43"/>
      <c r="H160" s="36"/>
      <c r="I160" s="36"/>
      <c r="J160" s="40" t="str">
        <f aca="false">IF(COUNTA($A160:$I160)=0,"",IF(OR($A160="",$B160=""),"Fill in the starred columns",IF(COUNTIF(Ideas!$A$6:$A$105,$A160)=0,"Idea not on Ideas sheet","")))</f>
        <v/>
      </c>
    </row>
    <row r="161" customFormat="false" ht="15" hidden="false" customHeight="true" outlineLevel="0" collapsed="false">
      <c r="A161" s="36"/>
      <c r="B161" s="36"/>
      <c r="C161" s="37"/>
      <c r="D161" s="42"/>
      <c r="E161" s="36"/>
      <c r="F161" s="31"/>
      <c r="G161" s="43"/>
      <c r="H161" s="36"/>
      <c r="I161" s="36"/>
      <c r="J161" s="40" t="str">
        <f aca="false">IF(COUNTA($A161:$I161)=0,"",IF(OR($A161="",$B161=""),"Fill in the starred columns",IF(COUNTIF(Ideas!$A$6:$A$105,$A161)=0,"Idea not on Ideas sheet","")))</f>
        <v/>
      </c>
    </row>
    <row r="162" customFormat="false" ht="15" hidden="false" customHeight="true" outlineLevel="0" collapsed="false">
      <c r="A162" s="36"/>
      <c r="B162" s="36"/>
      <c r="C162" s="37"/>
      <c r="D162" s="42"/>
      <c r="E162" s="36"/>
      <c r="F162" s="31"/>
      <c r="G162" s="43"/>
      <c r="H162" s="36"/>
      <c r="I162" s="36"/>
      <c r="J162" s="40" t="str">
        <f aca="false">IF(COUNTA($A162:$I162)=0,"",IF(OR($A162="",$B162=""),"Fill in the starred columns",IF(COUNTIF(Ideas!$A$6:$A$105,$A162)=0,"Idea not on Ideas sheet","")))</f>
        <v/>
      </c>
    </row>
    <row r="163" customFormat="false" ht="15" hidden="false" customHeight="true" outlineLevel="0" collapsed="false">
      <c r="A163" s="36"/>
      <c r="B163" s="36"/>
      <c r="C163" s="37"/>
      <c r="D163" s="42"/>
      <c r="E163" s="36"/>
      <c r="F163" s="31"/>
      <c r="G163" s="43"/>
      <c r="H163" s="36"/>
      <c r="I163" s="36"/>
      <c r="J163" s="40" t="str">
        <f aca="false">IF(COUNTA($A163:$I163)=0,"",IF(OR($A163="",$B163=""),"Fill in the starred columns",IF(COUNTIF(Ideas!$A$6:$A$105,$A163)=0,"Idea not on Ideas sheet","")))</f>
        <v/>
      </c>
    </row>
    <row r="164" customFormat="false" ht="15" hidden="false" customHeight="true" outlineLevel="0" collapsed="false">
      <c r="A164" s="36"/>
      <c r="B164" s="36"/>
      <c r="C164" s="37"/>
      <c r="D164" s="42"/>
      <c r="E164" s="36"/>
      <c r="F164" s="31"/>
      <c r="G164" s="43"/>
      <c r="H164" s="36"/>
      <c r="I164" s="36"/>
      <c r="J164" s="40" t="str">
        <f aca="false">IF(COUNTA($A164:$I164)=0,"",IF(OR($A164="",$B164=""),"Fill in the starred columns",IF(COUNTIF(Ideas!$A$6:$A$105,$A164)=0,"Idea not on Ideas sheet","")))</f>
        <v/>
      </c>
    </row>
    <row r="165" customFormat="false" ht="15" hidden="false" customHeight="true" outlineLevel="0" collapsed="false">
      <c r="A165" s="36"/>
      <c r="B165" s="36"/>
      <c r="C165" s="37"/>
      <c r="D165" s="42"/>
      <c r="E165" s="36"/>
      <c r="F165" s="31"/>
      <c r="G165" s="43"/>
      <c r="H165" s="36"/>
      <c r="I165" s="36"/>
      <c r="J165" s="40" t="str">
        <f aca="false">IF(COUNTA($A165:$I165)=0,"",IF(OR($A165="",$B165=""),"Fill in the starred columns",IF(COUNTIF(Ideas!$A$6:$A$105,$A165)=0,"Idea not on Ideas sheet","")))</f>
        <v/>
      </c>
    </row>
    <row r="166" customFormat="false" ht="15" hidden="false" customHeight="true" outlineLevel="0" collapsed="false">
      <c r="A166" s="36"/>
      <c r="B166" s="36"/>
      <c r="C166" s="37"/>
      <c r="D166" s="42"/>
      <c r="E166" s="36"/>
      <c r="F166" s="31"/>
      <c r="G166" s="43"/>
      <c r="H166" s="36"/>
      <c r="I166" s="36"/>
      <c r="J166" s="40" t="str">
        <f aca="false">IF(COUNTA($A166:$I166)=0,"",IF(OR($A166="",$B166=""),"Fill in the starred columns",IF(COUNTIF(Ideas!$A$6:$A$105,$A166)=0,"Idea not on Ideas sheet","")))</f>
        <v/>
      </c>
    </row>
    <row r="167" customFormat="false" ht="15" hidden="false" customHeight="true" outlineLevel="0" collapsed="false">
      <c r="A167" s="36"/>
      <c r="B167" s="36"/>
      <c r="C167" s="37"/>
      <c r="D167" s="42"/>
      <c r="E167" s="36"/>
      <c r="F167" s="31"/>
      <c r="G167" s="43"/>
      <c r="H167" s="36"/>
      <c r="I167" s="36"/>
      <c r="J167" s="40" t="str">
        <f aca="false">IF(COUNTA($A167:$I167)=0,"",IF(OR($A167="",$B167=""),"Fill in the starred columns",IF(COUNTIF(Ideas!$A$6:$A$105,$A167)=0,"Idea not on Ideas sheet","")))</f>
        <v/>
      </c>
    </row>
    <row r="168" customFormat="false" ht="15" hidden="false" customHeight="true" outlineLevel="0" collapsed="false">
      <c r="A168" s="36"/>
      <c r="B168" s="36"/>
      <c r="C168" s="37"/>
      <c r="D168" s="42"/>
      <c r="E168" s="36"/>
      <c r="F168" s="31"/>
      <c r="G168" s="43"/>
      <c r="H168" s="36"/>
      <c r="I168" s="36"/>
      <c r="J168" s="40" t="str">
        <f aca="false">IF(COUNTA($A168:$I168)=0,"",IF(OR($A168="",$B168=""),"Fill in the starred columns",IF(COUNTIF(Ideas!$A$6:$A$105,$A168)=0,"Idea not on Ideas sheet","")))</f>
        <v/>
      </c>
    </row>
    <row r="169" customFormat="false" ht="15" hidden="false" customHeight="true" outlineLevel="0" collapsed="false">
      <c r="A169" s="36"/>
      <c r="B169" s="36"/>
      <c r="C169" s="37"/>
      <c r="D169" s="42"/>
      <c r="E169" s="36"/>
      <c r="F169" s="31"/>
      <c r="G169" s="43"/>
      <c r="H169" s="36"/>
      <c r="I169" s="36"/>
      <c r="J169" s="40" t="str">
        <f aca="false">IF(COUNTA($A169:$I169)=0,"",IF(OR($A169="",$B169=""),"Fill in the starred columns",IF(COUNTIF(Ideas!$A$6:$A$105,$A169)=0,"Idea not on Ideas sheet","")))</f>
        <v/>
      </c>
    </row>
    <row r="170" customFormat="false" ht="15" hidden="false" customHeight="true" outlineLevel="0" collapsed="false">
      <c r="A170" s="36"/>
      <c r="B170" s="36"/>
      <c r="C170" s="37"/>
      <c r="D170" s="42"/>
      <c r="E170" s="36"/>
      <c r="F170" s="31"/>
      <c r="G170" s="43"/>
      <c r="H170" s="36"/>
      <c r="I170" s="36"/>
      <c r="J170" s="40" t="str">
        <f aca="false">IF(COUNTA($A170:$I170)=0,"",IF(OR($A170="",$B170=""),"Fill in the starred columns",IF(COUNTIF(Ideas!$A$6:$A$105,$A170)=0,"Idea not on Ideas sheet","")))</f>
        <v/>
      </c>
    </row>
    <row r="171" customFormat="false" ht="15" hidden="false" customHeight="true" outlineLevel="0" collapsed="false">
      <c r="A171" s="36"/>
      <c r="B171" s="36"/>
      <c r="C171" s="37"/>
      <c r="D171" s="42"/>
      <c r="E171" s="36"/>
      <c r="F171" s="31"/>
      <c r="G171" s="43"/>
      <c r="H171" s="36"/>
      <c r="I171" s="36"/>
      <c r="J171" s="40" t="str">
        <f aca="false">IF(COUNTA($A171:$I171)=0,"",IF(OR($A171="",$B171=""),"Fill in the starred columns",IF(COUNTIF(Ideas!$A$6:$A$105,$A171)=0,"Idea not on Ideas sheet","")))</f>
        <v/>
      </c>
    </row>
    <row r="172" customFormat="false" ht="15" hidden="false" customHeight="true" outlineLevel="0" collapsed="false">
      <c r="A172" s="36"/>
      <c r="B172" s="36"/>
      <c r="C172" s="37"/>
      <c r="D172" s="42"/>
      <c r="E172" s="36"/>
      <c r="F172" s="31"/>
      <c r="G172" s="43"/>
      <c r="H172" s="36"/>
      <c r="I172" s="36"/>
      <c r="J172" s="40" t="str">
        <f aca="false">IF(COUNTA($A172:$I172)=0,"",IF(OR($A172="",$B172=""),"Fill in the starred columns",IF(COUNTIF(Ideas!$A$6:$A$105,$A172)=0,"Idea not on Ideas sheet","")))</f>
        <v/>
      </c>
    </row>
    <row r="173" customFormat="false" ht="15" hidden="false" customHeight="true" outlineLevel="0" collapsed="false">
      <c r="A173" s="36"/>
      <c r="B173" s="36"/>
      <c r="C173" s="37"/>
      <c r="D173" s="42"/>
      <c r="E173" s="36"/>
      <c r="F173" s="31"/>
      <c r="G173" s="43"/>
      <c r="H173" s="36"/>
      <c r="I173" s="36"/>
      <c r="J173" s="40" t="str">
        <f aca="false">IF(COUNTA($A173:$I173)=0,"",IF(OR($A173="",$B173=""),"Fill in the starred columns",IF(COUNTIF(Ideas!$A$6:$A$105,$A173)=0,"Idea not on Ideas sheet","")))</f>
        <v/>
      </c>
    </row>
    <row r="174" customFormat="false" ht="15" hidden="false" customHeight="true" outlineLevel="0" collapsed="false">
      <c r="A174" s="36"/>
      <c r="B174" s="36"/>
      <c r="C174" s="37"/>
      <c r="D174" s="42"/>
      <c r="E174" s="36"/>
      <c r="F174" s="31"/>
      <c r="G174" s="43"/>
      <c r="H174" s="36"/>
      <c r="I174" s="36"/>
      <c r="J174" s="40" t="str">
        <f aca="false">IF(COUNTA($A174:$I174)=0,"",IF(OR($A174="",$B174=""),"Fill in the starred columns",IF(COUNTIF(Ideas!$A$6:$A$105,$A174)=0,"Idea not on Ideas sheet","")))</f>
        <v/>
      </c>
    </row>
    <row r="175" customFormat="false" ht="15" hidden="false" customHeight="true" outlineLevel="0" collapsed="false">
      <c r="A175" s="36"/>
      <c r="B175" s="36"/>
      <c r="C175" s="37"/>
      <c r="D175" s="42"/>
      <c r="E175" s="36"/>
      <c r="F175" s="31"/>
      <c r="G175" s="43"/>
      <c r="H175" s="36"/>
      <c r="I175" s="36"/>
      <c r="J175" s="40" t="str">
        <f aca="false">IF(COUNTA($A175:$I175)=0,"",IF(OR($A175="",$B175=""),"Fill in the starred columns",IF(COUNTIF(Ideas!$A$6:$A$105,$A175)=0,"Idea not on Ideas sheet","")))</f>
        <v/>
      </c>
    </row>
    <row r="176" customFormat="false" ht="15" hidden="false" customHeight="true" outlineLevel="0" collapsed="false">
      <c r="A176" s="36"/>
      <c r="B176" s="36"/>
      <c r="C176" s="37"/>
      <c r="D176" s="42"/>
      <c r="E176" s="36"/>
      <c r="F176" s="31"/>
      <c r="G176" s="43"/>
      <c r="H176" s="36"/>
      <c r="I176" s="36"/>
      <c r="J176" s="40" t="str">
        <f aca="false">IF(COUNTA($A176:$I176)=0,"",IF(OR($A176="",$B176=""),"Fill in the starred columns",IF(COUNTIF(Ideas!$A$6:$A$105,$A176)=0,"Idea not on Ideas sheet","")))</f>
        <v/>
      </c>
    </row>
    <row r="177" customFormat="false" ht="15" hidden="false" customHeight="true" outlineLevel="0" collapsed="false">
      <c r="A177" s="36"/>
      <c r="B177" s="36"/>
      <c r="C177" s="37"/>
      <c r="D177" s="42"/>
      <c r="E177" s="36"/>
      <c r="F177" s="31"/>
      <c r="G177" s="43"/>
      <c r="H177" s="36"/>
      <c r="I177" s="36"/>
      <c r="J177" s="40" t="str">
        <f aca="false">IF(COUNTA($A177:$I177)=0,"",IF(OR($A177="",$B177=""),"Fill in the starred columns",IF(COUNTIF(Ideas!$A$6:$A$105,$A177)=0,"Idea not on Ideas sheet","")))</f>
        <v/>
      </c>
    </row>
    <row r="178" customFormat="false" ht="15" hidden="false" customHeight="true" outlineLevel="0" collapsed="false">
      <c r="A178" s="36"/>
      <c r="B178" s="36"/>
      <c r="C178" s="37"/>
      <c r="D178" s="42"/>
      <c r="E178" s="36"/>
      <c r="F178" s="31"/>
      <c r="G178" s="43"/>
      <c r="H178" s="36"/>
      <c r="I178" s="36"/>
      <c r="J178" s="40" t="str">
        <f aca="false">IF(COUNTA($A178:$I178)=0,"",IF(OR($A178="",$B178=""),"Fill in the starred columns",IF(COUNTIF(Ideas!$A$6:$A$105,$A178)=0,"Idea not on Ideas sheet","")))</f>
        <v/>
      </c>
    </row>
    <row r="179" customFormat="false" ht="15" hidden="false" customHeight="true" outlineLevel="0" collapsed="false">
      <c r="A179" s="36"/>
      <c r="B179" s="36"/>
      <c r="C179" s="37"/>
      <c r="D179" s="42"/>
      <c r="E179" s="36"/>
      <c r="F179" s="31"/>
      <c r="G179" s="43"/>
      <c r="H179" s="36"/>
      <c r="I179" s="36"/>
      <c r="J179" s="40" t="str">
        <f aca="false">IF(COUNTA($A179:$I179)=0,"",IF(OR($A179="",$B179=""),"Fill in the starred columns",IF(COUNTIF(Ideas!$A$6:$A$105,$A179)=0,"Idea not on Ideas sheet","")))</f>
        <v/>
      </c>
    </row>
    <row r="180" customFormat="false" ht="15" hidden="false" customHeight="true" outlineLevel="0" collapsed="false">
      <c r="A180" s="36"/>
      <c r="B180" s="36"/>
      <c r="C180" s="37"/>
      <c r="D180" s="42"/>
      <c r="E180" s="36"/>
      <c r="F180" s="31"/>
      <c r="G180" s="43"/>
      <c r="H180" s="36"/>
      <c r="I180" s="36"/>
      <c r="J180" s="40" t="str">
        <f aca="false">IF(COUNTA($A180:$I180)=0,"",IF(OR($A180="",$B180=""),"Fill in the starred columns",IF(COUNTIF(Ideas!$A$6:$A$105,$A180)=0,"Idea not on Ideas sheet","")))</f>
        <v/>
      </c>
    </row>
    <row r="181" customFormat="false" ht="15" hidden="false" customHeight="true" outlineLevel="0" collapsed="false">
      <c r="A181" s="36"/>
      <c r="B181" s="36"/>
      <c r="C181" s="37"/>
      <c r="D181" s="42"/>
      <c r="E181" s="36"/>
      <c r="F181" s="31"/>
      <c r="G181" s="43"/>
      <c r="H181" s="36"/>
      <c r="I181" s="36"/>
      <c r="J181" s="40" t="str">
        <f aca="false">IF(COUNTA($A181:$I181)=0,"",IF(OR($A181="",$B181=""),"Fill in the starred columns",IF(COUNTIF(Ideas!$A$6:$A$105,$A181)=0,"Idea not on Ideas sheet","")))</f>
        <v/>
      </c>
    </row>
    <row r="182" customFormat="false" ht="15" hidden="false" customHeight="true" outlineLevel="0" collapsed="false">
      <c r="A182" s="36"/>
      <c r="B182" s="36"/>
      <c r="C182" s="37"/>
      <c r="D182" s="42"/>
      <c r="E182" s="36"/>
      <c r="F182" s="31"/>
      <c r="G182" s="43"/>
      <c r="H182" s="36"/>
      <c r="I182" s="36"/>
      <c r="J182" s="40" t="str">
        <f aca="false">IF(COUNTA($A182:$I182)=0,"",IF(OR($A182="",$B182=""),"Fill in the starred columns",IF(COUNTIF(Ideas!$A$6:$A$105,$A182)=0,"Idea not on Ideas sheet","")))</f>
        <v/>
      </c>
    </row>
    <row r="183" customFormat="false" ht="15" hidden="false" customHeight="true" outlineLevel="0" collapsed="false">
      <c r="A183" s="36"/>
      <c r="B183" s="36"/>
      <c r="C183" s="37"/>
      <c r="D183" s="42"/>
      <c r="E183" s="36"/>
      <c r="F183" s="31"/>
      <c r="G183" s="43"/>
      <c r="H183" s="36"/>
      <c r="I183" s="36"/>
      <c r="J183" s="40" t="str">
        <f aca="false">IF(COUNTA($A183:$I183)=0,"",IF(OR($A183="",$B183=""),"Fill in the starred columns",IF(COUNTIF(Ideas!$A$6:$A$105,$A183)=0,"Idea not on Ideas sheet","")))</f>
        <v/>
      </c>
    </row>
    <row r="184" customFormat="false" ht="15" hidden="false" customHeight="true" outlineLevel="0" collapsed="false">
      <c r="A184" s="36"/>
      <c r="B184" s="36"/>
      <c r="C184" s="37"/>
      <c r="D184" s="42"/>
      <c r="E184" s="36"/>
      <c r="F184" s="31"/>
      <c r="G184" s="43"/>
      <c r="H184" s="36"/>
      <c r="I184" s="36"/>
      <c r="J184" s="40" t="str">
        <f aca="false">IF(COUNTA($A184:$I184)=0,"",IF(OR($A184="",$B184=""),"Fill in the starred columns",IF(COUNTIF(Ideas!$A$6:$A$105,$A184)=0,"Idea not on Ideas sheet","")))</f>
        <v/>
      </c>
    </row>
    <row r="185" customFormat="false" ht="15" hidden="false" customHeight="true" outlineLevel="0" collapsed="false">
      <c r="A185" s="36"/>
      <c r="B185" s="36"/>
      <c r="C185" s="37"/>
      <c r="D185" s="42"/>
      <c r="E185" s="36"/>
      <c r="F185" s="31"/>
      <c r="G185" s="43"/>
      <c r="H185" s="36"/>
      <c r="I185" s="36"/>
      <c r="J185" s="40" t="str">
        <f aca="false">IF(COUNTA($A185:$I185)=0,"",IF(OR($A185="",$B185=""),"Fill in the starred columns",IF(COUNTIF(Ideas!$A$6:$A$105,$A185)=0,"Idea not on Ideas sheet","")))</f>
        <v/>
      </c>
    </row>
    <row r="186" customFormat="false" ht="15" hidden="false" customHeight="true" outlineLevel="0" collapsed="false">
      <c r="A186" s="36"/>
      <c r="B186" s="36"/>
      <c r="C186" s="37"/>
      <c r="D186" s="42"/>
      <c r="E186" s="36"/>
      <c r="F186" s="31"/>
      <c r="G186" s="43"/>
      <c r="H186" s="36"/>
      <c r="I186" s="36"/>
      <c r="J186" s="40" t="str">
        <f aca="false">IF(COUNTA($A186:$I186)=0,"",IF(OR($A186="",$B186=""),"Fill in the starred columns",IF(COUNTIF(Ideas!$A$6:$A$105,$A186)=0,"Idea not on Ideas sheet","")))</f>
        <v/>
      </c>
    </row>
    <row r="187" customFormat="false" ht="15" hidden="false" customHeight="true" outlineLevel="0" collapsed="false">
      <c r="A187" s="36"/>
      <c r="B187" s="36"/>
      <c r="C187" s="37"/>
      <c r="D187" s="42"/>
      <c r="E187" s="36"/>
      <c r="F187" s="31"/>
      <c r="G187" s="43"/>
      <c r="H187" s="36"/>
      <c r="I187" s="36"/>
      <c r="J187" s="40" t="str">
        <f aca="false">IF(COUNTA($A187:$I187)=0,"",IF(OR($A187="",$B187=""),"Fill in the starred columns",IF(COUNTIF(Ideas!$A$6:$A$105,$A187)=0,"Idea not on Ideas sheet","")))</f>
        <v/>
      </c>
    </row>
    <row r="188" customFormat="false" ht="15" hidden="false" customHeight="true" outlineLevel="0" collapsed="false">
      <c r="A188" s="36"/>
      <c r="B188" s="36"/>
      <c r="C188" s="37"/>
      <c r="D188" s="42"/>
      <c r="E188" s="36"/>
      <c r="F188" s="31"/>
      <c r="G188" s="43"/>
      <c r="H188" s="36"/>
      <c r="I188" s="36"/>
      <c r="J188" s="40" t="str">
        <f aca="false">IF(COUNTA($A188:$I188)=0,"",IF(OR($A188="",$B188=""),"Fill in the starred columns",IF(COUNTIF(Ideas!$A$6:$A$105,$A188)=0,"Idea not on Ideas sheet","")))</f>
        <v/>
      </c>
    </row>
    <row r="189" customFormat="false" ht="15" hidden="false" customHeight="true" outlineLevel="0" collapsed="false">
      <c r="A189" s="36"/>
      <c r="B189" s="36"/>
      <c r="C189" s="37"/>
      <c r="D189" s="42"/>
      <c r="E189" s="36"/>
      <c r="F189" s="31"/>
      <c r="G189" s="43"/>
      <c r="H189" s="36"/>
      <c r="I189" s="36"/>
      <c r="J189" s="40" t="str">
        <f aca="false">IF(COUNTA($A189:$I189)=0,"",IF(OR($A189="",$B189=""),"Fill in the starred columns",IF(COUNTIF(Ideas!$A$6:$A$105,$A189)=0,"Idea not on Ideas sheet","")))</f>
        <v/>
      </c>
    </row>
    <row r="190" customFormat="false" ht="15" hidden="false" customHeight="true" outlineLevel="0" collapsed="false">
      <c r="A190" s="36"/>
      <c r="B190" s="36"/>
      <c r="C190" s="37"/>
      <c r="D190" s="42"/>
      <c r="E190" s="36"/>
      <c r="F190" s="31"/>
      <c r="G190" s="43"/>
      <c r="H190" s="36"/>
      <c r="I190" s="36"/>
      <c r="J190" s="40" t="str">
        <f aca="false">IF(COUNTA($A190:$I190)=0,"",IF(OR($A190="",$B190=""),"Fill in the starred columns",IF(COUNTIF(Ideas!$A$6:$A$105,$A190)=0,"Idea not on Ideas sheet","")))</f>
        <v/>
      </c>
    </row>
    <row r="191" customFormat="false" ht="15" hidden="false" customHeight="true" outlineLevel="0" collapsed="false">
      <c r="A191" s="36"/>
      <c r="B191" s="36"/>
      <c r="C191" s="37"/>
      <c r="D191" s="42"/>
      <c r="E191" s="36"/>
      <c r="F191" s="31"/>
      <c r="G191" s="43"/>
      <c r="H191" s="36"/>
      <c r="I191" s="36"/>
      <c r="J191" s="40" t="str">
        <f aca="false">IF(COUNTA($A191:$I191)=0,"",IF(OR($A191="",$B191=""),"Fill in the starred columns",IF(COUNTIF(Ideas!$A$6:$A$105,$A191)=0,"Idea not on Ideas sheet","")))</f>
        <v/>
      </c>
    </row>
    <row r="192" customFormat="false" ht="15" hidden="false" customHeight="true" outlineLevel="0" collapsed="false">
      <c r="A192" s="36"/>
      <c r="B192" s="36"/>
      <c r="C192" s="37"/>
      <c r="D192" s="42"/>
      <c r="E192" s="36"/>
      <c r="F192" s="31"/>
      <c r="G192" s="43"/>
      <c r="H192" s="36"/>
      <c r="I192" s="36"/>
      <c r="J192" s="40" t="str">
        <f aca="false">IF(COUNTA($A192:$I192)=0,"",IF(OR($A192="",$B192=""),"Fill in the starred columns",IF(COUNTIF(Ideas!$A$6:$A$105,$A192)=0,"Idea not on Ideas sheet","")))</f>
        <v/>
      </c>
    </row>
    <row r="193" customFormat="false" ht="15" hidden="false" customHeight="true" outlineLevel="0" collapsed="false">
      <c r="A193" s="36"/>
      <c r="B193" s="36"/>
      <c r="C193" s="37"/>
      <c r="D193" s="42"/>
      <c r="E193" s="36"/>
      <c r="F193" s="31"/>
      <c r="G193" s="43"/>
      <c r="H193" s="36"/>
      <c r="I193" s="36"/>
      <c r="J193" s="40" t="str">
        <f aca="false">IF(COUNTA($A193:$I193)=0,"",IF(OR($A193="",$B193=""),"Fill in the starred columns",IF(COUNTIF(Ideas!$A$6:$A$105,$A193)=0,"Idea not on Ideas sheet","")))</f>
        <v/>
      </c>
    </row>
    <row r="194" customFormat="false" ht="15" hidden="false" customHeight="true" outlineLevel="0" collapsed="false">
      <c r="A194" s="36"/>
      <c r="B194" s="36"/>
      <c r="C194" s="37"/>
      <c r="D194" s="42"/>
      <c r="E194" s="36"/>
      <c r="F194" s="31"/>
      <c r="G194" s="43"/>
      <c r="H194" s="36"/>
      <c r="I194" s="36"/>
      <c r="J194" s="40" t="str">
        <f aca="false">IF(COUNTA($A194:$I194)=0,"",IF(OR($A194="",$B194=""),"Fill in the starred columns",IF(COUNTIF(Ideas!$A$6:$A$105,$A194)=0,"Idea not on Ideas sheet","")))</f>
        <v/>
      </c>
    </row>
    <row r="195" customFormat="false" ht="15" hidden="false" customHeight="true" outlineLevel="0" collapsed="false">
      <c r="A195" s="36"/>
      <c r="B195" s="36"/>
      <c r="C195" s="37"/>
      <c r="D195" s="42"/>
      <c r="E195" s="36"/>
      <c r="F195" s="31"/>
      <c r="G195" s="43"/>
      <c r="H195" s="36"/>
      <c r="I195" s="36"/>
      <c r="J195" s="40" t="str">
        <f aca="false">IF(COUNTA($A195:$I195)=0,"",IF(OR($A195="",$B195=""),"Fill in the starred columns",IF(COUNTIF(Ideas!$A$6:$A$105,$A195)=0,"Idea not on Ideas sheet","")))</f>
        <v/>
      </c>
    </row>
    <row r="196" customFormat="false" ht="15" hidden="false" customHeight="true" outlineLevel="0" collapsed="false">
      <c r="A196" s="36"/>
      <c r="B196" s="36"/>
      <c r="C196" s="37"/>
      <c r="D196" s="42"/>
      <c r="E196" s="36"/>
      <c r="F196" s="31"/>
      <c r="G196" s="43"/>
      <c r="H196" s="36"/>
      <c r="I196" s="36"/>
      <c r="J196" s="40" t="str">
        <f aca="false">IF(COUNTA($A196:$I196)=0,"",IF(OR($A196="",$B196=""),"Fill in the starred columns",IF(COUNTIF(Ideas!$A$6:$A$105,$A196)=0,"Idea not on Ideas sheet","")))</f>
        <v/>
      </c>
    </row>
    <row r="197" customFormat="false" ht="15" hidden="false" customHeight="true" outlineLevel="0" collapsed="false">
      <c r="A197" s="36"/>
      <c r="B197" s="36"/>
      <c r="C197" s="37"/>
      <c r="D197" s="42"/>
      <c r="E197" s="36"/>
      <c r="F197" s="31"/>
      <c r="G197" s="43"/>
      <c r="H197" s="36"/>
      <c r="I197" s="36"/>
      <c r="J197" s="40" t="str">
        <f aca="false">IF(COUNTA($A197:$I197)=0,"",IF(OR($A197="",$B197=""),"Fill in the starred columns",IF(COUNTIF(Ideas!$A$6:$A$105,$A197)=0,"Idea not on Ideas sheet","")))</f>
        <v/>
      </c>
    </row>
    <row r="198" customFormat="false" ht="15" hidden="false" customHeight="true" outlineLevel="0" collapsed="false">
      <c r="A198" s="36"/>
      <c r="B198" s="36"/>
      <c r="C198" s="37"/>
      <c r="D198" s="42"/>
      <c r="E198" s="36"/>
      <c r="F198" s="31"/>
      <c r="G198" s="43"/>
      <c r="H198" s="36"/>
      <c r="I198" s="36"/>
      <c r="J198" s="40" t="str">
        <f aca="false">IF(COUNTA($A198:$I198)=0,"",IF(OR($A198="",$B198=""),"Fill in the starred columns",IF(COUNTIF(Ideas!$A$6:$A$105,$A198)=0,"Idea not on Ideas sheet","")))</f>
        <v/>
      </c>
    </row>
    <row r="199" customFormat="false" ht="15" hidden="false" customHeight="true" outlineLevel="0" collapsed="false">
      <c r="A199" s="36"/>
      <c r="B199" s="36"/>
      <c r="C199" s="37"/>
      <c r="D199" s="42"/>
      <c r="E199" s="36"/>
      <c r="F199" s="31"/>
      <c r="G199" s="43"/>
      <c r="H199" s="36"/>
      <c r="I199" s="36"/>
      <c r="J199" s="40" t="str">
        <f aca="false">IF(COUNTA($A199:$I199)=0,"",IF(OR($A199="",$B199=""),"Fill in the starred columns",IF(COUNTIF(Ideas!$A$6:$A$105,$A199)=0,"Idea not on Ideas sheet","")))</f>
        <v/>
      </c>
    </row>
    <row r="200" customFormat="false" ht="15" hidden="false" customHeight="true" outlineLevel="0" collapsed="false">
      <c r="A200" s="36"/>
      <c r="B200" s="36"/>
      <c r="C200" s="37"/>
      <c r="D200" s="42"/>
      <c r="E200" s="36"/>
      <c r="F200" s="31"/>
      <c r="G200" s="43"/>
      <c r="H200" s="36"/>
      <c r="I200" s="36"/>
      <c r="J200" s="40" t="str">
        <f aca="false">IF(COUNTA($A200:$I200)=0,"",IF(OR($A200="",$B200=""),"Fill in the starred columns",IF(COUNTIF(Ideas!$A$6:$A$105,$A200)=0,"Idea not on Ideas sheet","")))</f>
        <v/>
      </c>
    </row>
    <row r="201" customFormat="false" ht="15" hidden="false" customHeight="true" outlineLevel="0" collapsed="false">
      <c r="A201" s="36"/>
      <c r="B201" s="36"/>
      <c r="C201" s="37"/>
      <c r="D201" s="42"/>
      <c r="E201" s="36"/>
      <c r="F201" s="31"/>
      <c r="G201" s="43"/>
      <c r="H201" s="36"/>
      <c r="I201" s="36"/>
      <c r="J201" s="40" t="str">
        <f aca="false">IF(COUNTA($A201:$I201)=0,"",IF(OR($A201="",$B201=""),"Fill in the starred columns",IF(COUNTIF(Ideas!$A$6:$A$105,$A201)=0,"Idea not on Ideas sheet","")))</f>
        <v/>
      </c>
    </row>
    <row r="202" customFormat="false" ht="15" hidden="false" customHeight="true" outlineLevel="0" collapsed="false">
      <c r="A202" s="36"/>
      <c r="B202" s="36"/>
      <c r="C202" s="37"/>
      <c r="D202" s="42"/>
      <c r="E202" s="36"/>
      <c r="F202" s="31"/>
      <c r="G202" s="43"/>
      <c r="H202" s="36"/>
      <c r="I202" s="36"/>
      <c r="J202" s="40" t="str">
        <f aca="false">IF(COUNTA($A202:$I202)=0,"",IF(OR($A202="",$B202=""),"Fill in the starred columns",IF(COUNTIF(Ideas!$A$6:$A$105,$A202)=0,"Idea not on Ideas sheet","")))</f>
        <v/>
      </c>
    </row>
    <row r="203" customFormat="false" ht="15" hidden="false" customHeight="true" outlineLevel="0" collapsed="false">
      <c r="A203" s="36"/>
      <c r="B203" s="36"/>
      <c r="C203" s="37"/>
      <c r="D203" s="42"/>
      <c r="E203" s="36"/>
      <c r="F203" s="31"/>
      <c r="G203" s="43"/>
      <c r="H203" s="36"/>
      <c r="I203" s="36"/>
      <c r="J203" s="40" t="str">
        <f aca="false">IF(COUNTA($A203:$I203)=0,"",IF(OR($A203="",$B203=""),"Fill in the starred columns",IF(COUNTIF(Ideas!$A$6:$A$105,$A203)=0,"Idea not on Ideas sheet","")))</f>
        <v/>
      </c>
    </row>
    <row r="204" customFormat="false" ht="15" hidden="false" customHeight="true" outlineLevel="0" collapsed="false">
      <c r="A204" s="36"/>
      <c r="B204" s="36"/>
      <c r="C204" s="37"/>
      <c r="D204" s="42"/>
      <c r="E204" s="36"/>
      <c r="F204" s="31"/>
      <c r="G204" s="43"/>
      <c r="H204" s="36"/>
      <c r="I204" s="36"/>
      <c r="J204" s="40" t="str">
        <f aca="false">IF(COUNTA($A204:$I204)=0,"",IF(OR($A204="",$B204=""),"Fill in the starred columns",IF(COUNTIF(Ideas!$A$6:$A$105,$A204)=0,"Idea not on Ideas sheet","")))</f>
        <v/>
      </c>
    </row>
    <row r="205" customFormat="false" ht="15" hidden="false" customHeight="true" outlineLevel="0" collapsed="false">
      <c r="A205" s="36"/>
      <c r="B205" s="36"/>
      <c r="C205" s="37"/>
      <c r="D205" s="42"/>
      <c r="E205" s="36"/>
      <c r="F205" s="31"/>
      <c r="G205" s="43"/>
      <c r="H205" s="36"/>
      <c r="I205" s="36"/>
      <c r="J205" s="40" t="str">
        <f aca="false">IF(COUNTA($A205:$I205)=0,"",IF(OR($A205="",$B205=""),"Fill in the starred columns",IF(COUNTIF(Ideas!$A$6:$A$105,$A205)=0,"Idea not on Ideas sheet","")))</f>
        <v/>
      </c>
    </row>
    <row r="206" customFormat="false" ht="15" hidden="false" customHeight="true" outlineLevel="0" collapsed="false">
      <c r="A206" s="36"/>
      <c r="B206" s="36"/>
      <c r="C206" s="37"/>
      <c r="D206" s="42"/>
      <c r="E206" s="36"/>
      <c r="F206" s="31"/>
      <c r="G206" s="43"/>
      <c r="H206" s="36"/>
      <c r="I206" s="36"/>
      <c r="J206" s="40" t="str">
        <f aca="false">IF(COUNTA($A206:$I206)=0,"",IF(OR($A206="",$B206=""),"Fill in the starred columns",IF(COUNTIF(Ideas!$A$6:$A$105,$A206)=0,"Idea not on Ideas sheet","")))</f>
        <v/>
      </c>
    </row>
    <row r="207" customFormat="false" ht="15" hidden="false" customHeight="true" outlineLevel="0" collapsed="false">
      <c r="A207" s="36"/>
      <c r="B207" s="36"/>
      <c r="C207" s="37"/>
      <c r="D207" s="42"/>
      <c r="E207" s="36"/>
      <c r="F207" s="31"/>
      <c r="G207" s="43"/>
      <c r="H207" s="36"/>
      <c r="I207" s="36"/>
      <c r="J207" s="40" t="str">
        <f aca="false">IF(COUNTA($A207:$I207)=0,"",IF(OR($A207="",$B207=""),"Fill in the starred columns",IF(COUNTIF(Ideas!$A$6:$A$105,$A207)=0,"Idea not on Ideas sheet","")))</f>
        <v/>
      </c>
    </row>
    <row r="208" customFormat="false" ht="15" hidden="false" customHeight="true" outlineLevel="0" collapsed="false">
      <c r="A208" s="36"/>
      <c r="B208" s="36"/>
      <c r="C208" s="37"/>
      <c r="D208" s="42"/>
      <c r="E208" s="36"/>
      <c r="F208" s="31"/>
      <c r="G208" s="43"/>
      <c r="H208" s="36"/>
      <c r="I208" s="36"/>
      <c r="J208" s="40" t="str">
        <f aca="false">IF(COUNTA($A208:$I208)=0,"",IF(OR($A208="",$B208=""),"Fill in the starred columns",IF(COUNTIF(Ideas!$A$6:$A$105,$A208)=0,"Idea not on Ideas sheet","")))</f>
        <v/>
      </c>
    </row>
    <row r="209" customFormat="false" ht="15" hidden="false" customHeight="true" outlineLevel="0" collapsed="false">
      <c r="A209" s="36"/>
      <c r="B209" s="36"/>
      <c r="C209" s="37"/>
      <c r="D209" s="42"/>
      <c r="E209" s="36"/>
      <c r="F209" s="31"/>
      <c r="G209" s="43"/>
      <c r="H209" s="36"/>
      <c r="I209" s="36"/>
      <c r="J209" s="40" t="str">
        <f aca="false">IF(COUNTA($A209:$I209)=0,"",IF(OR($A209="",$B209=""),"Fill in the starred columns",IF(COUNTIF(Ideas!$A$6:$A$105,$A209)=0,"Idea not on Ideas sheet","")))</f>
        <v/>
      </c>
    </row>
    <row r="210" customFormat="false" ht="15" hidden="false" customHeight="true" outlineLevel="0" collapsed="false">
      <c r="A210" s="36"/>
      <c r="B210" s="36"/>
      <c r="C210" s="37"/>
      <c r="D210" s="42"/>
      <c r="E210" s="36"/>
      <c r="F210" s="31"/>
      <c r="G210" s="43"/>
      <c r="H210" s="36"/>
      <c r="I210" s="36"/>
      <c r="J210" s="40" t="str">
        <f aca="false">IF(COUNTA($A210:$I210)=0,"",IF(OR($A210="",$B210=""),"Fill in the starred columns",IF(COUNTIF(Ideas!$A$6:$A$105,$A210)=0,"Idea not on Ideas sheet","")))</f>
        <v/>
      </c>
    </row>
    <row r="211" customFormat="false" ht="15" hidden="false" customHeight="true" outlineLevel="0" collapsed="false">
      <c r="A211" s="36"/>
      <c r="B211" s="36"/>
      <c r="C211" s="37"/>
      <c r="D211" s="42"/>
      <c r="E211" s="36"/>
      <c r="F211" s="31"/>
      <c r="G211" s="43"/>
      <c r="H211" s="36"/>
      <c r="I211" s="36"/>
      <c r="J211" s="40" t="str">
        <f aca="false">IF(COUNTA($A211:$I211)=0,"",IF(OR($A211="",$B211=""),"Fill in the starred columns",IF(COUNTIF(Ideas!$A$6:$A$105,$A211)=0,"Idea not on Ideas sheet","")))</f>
        <v/>
      </c>
    </row>
    <row r="212" customFormat="false" ht="15" hidden="false" customHeight="true" outlineLevel="0" collapsed="false">
      <c r="A212" s="36"/>
      <c r="B212" s="36"/>
      <c r="C212" s="37"/>
      <c r="D212" s="42"/>
      <c r="E212" s="36"/>
      <c r="F212" s="31"/>
      <c r="G212" s="43"/>
      <c r="H212" s="36"/>
      <c r="I212" s="36"/>
      <c r="J212" s="40" t="str">
        <f aca="false">IF(COUNTA($A212:$I212)=0,"",IF(OR($A212="",$B212=""),"Fill in the starred columns",IF(COUNTIF(Ideas!$A$6:$A$105,$A212)=0,"Idea not on Ideas sheet","")))</f>
        <v/>
      </c>
    </row>
    <row r="213" customFormat="false" ht="15" hidden="false" customHeight="true" outlineLevel="0" collapsed="false">
      <c r="A213" s="36"/>
      <c r="B213" s="36"/>
      <c r="C213" s="37"/>
      <c r="D213" s="42"/>
      <c r="E213" s="36"/>
      <c r="F213" s="31"/>
      <c r="G213" s="43"/>
      <c r="H213" s="36"/>
      <c r="I213" s="36"/>
      <c r="J213" s="40" t="str">
        <f aca="false">IF(COUNTA($A213:$I213)=0,"",IF(OR($A213="",$B213=""),"Fill in the starred columns",IF(COUNTIF(Ideas!$A$6:$A$105,$A213)=0,"Idea not on Ideas sheet","")))</f>
        <v/>
      </c>
    </row>
    <row r="214" customFormat="false" ht="15" hidden="false" customHeight="true" outlineLevel="0" collapsed="false">
      <c r="A214" s="36"/>
      <c r="B214" s="36"/>
      <c r="C214" s="37"/>
      <c r="D214" s="42"/>
      <c r="E214" s="36"/>
      <c r="F214" s="31"/>
      <c r="G214" s="43"/>
      <c r="H214" s="36"/>
      <c r="I214" s="36"/>
      <c r="J214" s="40" t="str">
        <f aca="false">IF(COUNTA($A214:$I214)=0,"",IF(OR($A214="",$B214=""),"Fill in the starred columns",IF(COUNTIF(Ideas!$A$6:$A$105,$A214)=0,"Idea not on Ideas sheet","")))</f>
        <v/>
      </c>
    </row>
    <row r="215" customFormat="false" ht="15" hidden="false" customHeight="true" outlineLevel="0" collapsed="false">
      <c r="A215" s="36"/>
      <c r="B215" s="36"/>
      <c r="C215" s="37"/>
      <c r="D215" s="42"/>
      <c r="E215" s="36"/>
      <c r="F215" s="31"/>
      <c r="G215" s="43"/>
      <c r="H215" s="36"/>
      <c r="I215" s="36"/>
      <c r="J215" s="40" t="str">
        <f aca="false">IF(COUNTA($A215:$I215)=0,"",IF(OR($A215="",$B215=""),"Fill in the starred columns",IF(COUNTIF(Ideas!$A$6:$A$105,$A215)=0,"Idea not on Ideas sheet","")))</f>
        <v/>
      </c>
    </row>
    <row r="216" customFormat="false" ht="15" hidden="false" customHeight="true" outlineLevel="0" collapsed="false">
      <c r="A216" s="36"/>
      <c r="B216" s="36"/>
      <c r="C216" s="37"/>
      <c r="D216" s="42"/>
      <c r="E216" s="36"/>
      <c r="F216" s="31"/>
      <c r="G216" s="43"/>
      <c r="H216" s="36"/>
      <c r="I216" s="36"/>
      <c r="J216" s="40" t="str">
        <f aca="false">IF(COUNTA($A216:$I216)=0,"",IF(OR($A216="",$B216=""),"Fill in the starred columns",IF(COUNTIF(Ideas!$A$6:$A$105,$A216)=0,"Idea not on Ideas sheet","")))</f>
        <v/>
      </c>
    </row>
    <row r="217" customFormat="false" ht="15" hidden="false" customHeight="true" outlineLevel="0" collapsed="false">
      <c r="A217" s="36"/>
      <c r="B217" s="36"/>
      <c r="C217" s="37"/>
      <c r="D217" s="42"/>
      <c r="E217" s="36"/>
      <c r="F217" s="31"/>
      <c r="G217" s="43"/>
      <c r="H217" s="36"/>
      <c r="I217" s="36"/>
      <c r="J217" s="40" t="str">
        <f aca="false">IF(COUNTA($A217:$I217)=0,"",IF(OR($A217="",$B217=""),"Fill in the starred columns",IF(COUNTIF(Ideas!$A$6:$A$105,$A217)=0,"Idea not on Ideas sheet","")))</f>
        <v/>
      </c>
    </row>
    <row r="218" customFormat="false" ht="15" hidden="false" customHeight="true" outlineLevel="0" collapsed="false">
      <c r="A218" s="36"/>
      <c r="B218" s="36"/>
      <c r="C218" s="37"/>
      <c r="D218" s="42"/>
      <c r="E218" s="36"/>
      <c r="F218" s="31"/>
      <c r="G218" s="43"/>
      <c r="H218" s="36"/>
      <c r="I218" s="36"/>
      <c r="J218" s="40" t="str">
        <f aca="false">IF(COUNTA($A218:$I218)=0,"",IF(OR($A218="",$B218=""),"Fill in the starred columns",IF(COUNTIF(Ideas!$A$6:$A$105,$A218)=0,"Idea not on Ideas sheet","")))</f>
        <v/>
      </c>
    </row>
    <row r="219" customFormat="false" ht="15" hidden="false" customHeight="true" outlineLevel="0" collapsed="false">
      <c r="A219" s="36"/>
      <c r="B219" s="36"/>
      <c r="C219" s="37"/>
      <c r="D219" s="42"/>
      <c r="E219" s="36"/>
      <c r="F219" s="31"/>
      <c r="G219" s="43"/>
      <c r="H219" s="36"/>
      <c r="I219" s="36"/>
      <c r="J219" s="40" t="str">
        <f aca="false">IF(COUNTA($A219:$I219)=0,"",IF(OR($A219="",$B219=""),"Fill in the starred columns",IF(COUNTIF(Ideas!$A$6:$A$105,$A219)=0,"Idea not on Ideas sheet","")))</f>
        <v/>
      </c>
    </row>
    <row r="220" customFormat="false" ht="15" hidden="false" customHeight="true" outlineLevel="0" collapsed="false">
      <c r="A220" s="36"/>
      <c r="B220" s="36"/>
      <c r="C220" s="37"/>
      <c r="D220" s="42"/>
      <c r="E220" s="36"/>
      <c r="F220" s="31"/>
      <c r="G220" s="43"/>
      <c r="H220" s="36"/>
      <c r="I220" s="36"/>
      <c r="J220" s="40" t="str">
        <f aca="false">IF(COUNTA($A220:$I220)=0,"",IF(OR($A220="",$B220=""),"Fill in the starred columns",IF(COUNTIF(Ideas!$A$6:$A$105,$A220)=0,"Idea not on Ideas sheet","")))</f>
        <v/>
      </c>
    </row>
    <row r="221" customFormat="false" ht="15" hidden="false" customHeight="true" outlineLevel="0" collapsed="false">
      <c r="A221" s="36"/>
      <c r="B221" s="36"/>
      <c r="C221" s="37"/>
      <c r="D221" s="42"/>
      <c r="E221" s="36"/>
      <c r="F221" s="31"/>
      <c r="G221" s="43"/>
      <c r="H221" s="36"/>
      <c r="I221" s="36"/>
      <c r="J221" s="40" t="str">
        <f aca="false">IF(COUNTA($A221:$I221)=0,"",IF(OR($A221="",$B221=""),"Fill in the starred columns",IF(COUNTIF(Ideas!$A$6:$A$105,$A221)=0,"Idea not on Ideas sheet","")))</f>
        <v/>
      </c>
    </row>
    <row r="222" customFormat="false" ht="15" hidden="false" customHeight="true" outlineLevel="0" collapsed="false">
      <c r="A222" s="36"/>
      <c r="B222" s="36"/>
      <c r="C222" s="37"/>
      <c r="D222" s="42"/>
      <c r="E222" s="36"/>
      <c r="F222" s="31"/>
      <c r="G222" s="43"/>
      <c r="H222" s="36"/>
      <c r="I222" s="36"/>
      <c r="J222" s="40" t="str">
        <f aca="false">IF(COUNTA($A222:$I222)=0,"",IF(OR($A222="",$B222=""),"Fill in the starred columns",IF(COUNTIF(Ideas!$A$6:$A$105,$A222)=0,"Idea not on Ideas sheet","")))</f>
        <v/>
      </c>
    </row>
    <row r="223" customFormat="false" ht="15" hidden="false" customHeight="true" outlineLevel="0" collapsed="false">
      <c r="A223" s="36"/>
      <c r="B223" s="36"/>
      <c r="C223" s="37"/>
      <c r="D223" s="42"/>
      <c r="E223" s="36"/>
      <c r="F223" s="31"/>
      <c r="G223" s="43"/>
      <c r="H223" s="36"/>
      <c r="I223" s="36"/>
      <c r="J223" s="40" t="str">
        <f aca="false">IF(COUNTA($A223:$I223)=0,"",IF(OR($A223="",$B223=""),"Fill in the starred columns",IF(COUNTIF(Ideas!$A$6:$A$105,$A223)=0,"Idea not on Ideas sheet","")))</f>
        <v/>
      </c>
    </row>
    <row r="224" customFormat="false" ht="15" hidden="false" customHeight="true" outlineLevel="0" collapsed="false">
      <c r="A224" s="36"/>
      <c r="B224" s="36"/>
      <c r="C224" s="37"/>
      <c r="D224" s="42"/>
      <c r="E224" s="36"/>
      <c r="F224" s="31"/>
      <c r="G224" s="43"/>
      <c r="H224" s="36"/>
      <c r="I224" s="36"/>
      <c r="J224" s="40" t="str">
        <f aca="false">IF(COUNTA($A224:$I224)=0,"",IF(OR($A224="",$B224=""),"Fill in the starred columns",IF(COUNTIF(Ideas!$A$6:$A$105,$A224)=0,"Idea not on Ideas sheet","")))</f>
        <v/>
      </c>
    </row>
    <row r="225" customFormat="false" ht="15" hidden="false" customHeight="true" outlineLevel="0" collapsed="false">
      <c r="A225" s="36"/>
      <c r="B225" s="36"/>
      <c r="C225" s="37"/>
      <c r="D225" s="42"/>
      <c r="E225" s="36"/>
      <c r="F225" s="31"/>
      <c r="G225" s="43"/>
      <c r="H225" s="36"/>
      <c r="I225" s="36"/>
      <c r="J225" s="40" t="str">
        <f aca="false">IF(COUNTA($A225:$I225)=0,"",IF(OR($A225="",$B225=""),"Fill in the starred columns",IF(COUNTIF(Ideas!$A$6:$A$105,$A225)=0,"Idea not on Ideas sheet","")))</f>
        <v/>
      </c>
    </row>
    <row r="226" customFormat="false" ht="15" hidden="false" customHeight="true" outlineLevel="0" collapsed="false">
      <c r="A226" s="36"/>
      <c r="B226" s="36"/>
      <c r="C226" s="37"/>
      <c r="D226" s="42"/>
      <c r="E226" s="36"/>
      <c r="F226" s="31"/>
      <c r="G226" s="43"/>
      <c r="H226" s="36"/>
      <c r="I226" s="36"/>
      <c r="J226" s="40" t="str">
        <f aca="false">IF(COUNTA($A226:$I226)=0,"",IF(OR($A226="",$B226=""),"Fill in the starred columns",IF(COUNTIF(Ideas!$A$6:$A$105,$A226)=0,"Idea not on Ideas sheet","")))</f>
        <v/>
      </c>
    </row>
    <row r="227" customFormat="false" ht="15" hidden="false" customHeight="true" outlineLevel="0" collapsed="false">
      <c r="A227" s="36"/>
      <c r="B227" s="36"/>
      <c r="C227" s="37"/>
      <c r="D227" s="42"/>
      <c r="E227" s="36"/>
      <c r="F227" s="31"/>
      <c r="G227" s="43"/>
      <c r="H227" s="36"/>
      <c r="I227" s="36"/>
      <c r="J227" s="40" t="str">
        <f aca="false">IF(COUNTA($A227:$I227)=0,"",IF(OR($A227="",$B227=""),"Fill in the starred columns",IF(COUNTIF(Ideas!$A$6:$A$105,$A227)=0,"Idea not on Ideas sheet","")))</f>
        <v/>
      </c>
    </row>
    <row r="228" customFormat="false" ht="15" hidden="false" customHeight="true" outlineLevel="0" collapsed="false">
      <c r="A228" s="36"/>
      <c r="B228" s="36"/>
      <c r="C228" s="37"/>
      <c r="D228" s="42"/>
      <c r="E228" s="36"/>
      <c r="F228" s="31"/>
      <c r="G228" s="43"/>
      <c r="H228" s="36"/>
      <c r="I228" s="36"/>
      <c r="J228" s="40" t="str">
        <f aca="false">IF(COUNTA($A228:$I228)=0,"",IF(OR($A228="",$B228=""),"Fill in the starred columns",IF(COUNTIF(Ideas!$A$6:$A$105,$A228)=0,"Idea not on Ideas sheet","")))</f>
        <v/>
      </c>
    </row>
    <row r="229" customFormat="false" ht="15" hidden="false" customHeight="true" outlineLevel="0" collapsed="false">
      <c r="A229" s="36"/>
      <c r="B229" s="36"/>
      <c r="C229" s="37"/>
      <c r="D229" s="42"/>
      <c r="E229" s="36"/>
      <c r="F229" s="31"/>
      <c r="G229" s="43"/>
      <c r="H229" s="36"/>
      <c r="I229" s="36"/>
      <c r="J229" s="40" t="str">
        <f aca="false">IF(COUNTA($A229:$I229)=0,"",IF(OR($A229="",$B229=""),"Fill in the starred columns",IF(COUNTIF(Ideas!$A$6:$A$105,$A229)=0,"Idea not on Ideas sheet","")))</f>
        <v/>
      </c>
    </row>
    <row r="230" customFormat="false" ht="15" hidden="false" customHeight="true" outlineLevel="0" collapsed="false">
      <c r="A230" s="36"/>
      <c r="B230" s="36"/>
      <c r="C230" s="37"/>
      <c r="D230" s="42"/>
      <c r="E230" s="36"/>
      <c r="F230" s="31"/>
      <c r="G230" s="43"/>
      <c r="H230" s="36"/>
      <c r="I230" s="36"/>
      <c r="J230" s="40" t="str">
        <f aca="false">IF(COUNTA($A230:$I230)=0,"",IF(OR($A230="",$B230=""),"Fill in the starred columns",IF(COUNTIF(Ideas!$A$6:$A$105,$A230)=0,"Idea not on Ideas sheet","")))</f>
        <v/>
      </c>
    </row>
    <row r="231" customFormat="false" ht="15" hidden="false" customHeight="true" outlineLevel="0" collapsed="false">
      <c r="A231" s="36"/>
      <c r="B231" s="36"/>
      <c r="C231" s="37"/>
      <c r="D231" s="42"/>
      <c r="E231" s="36"/>
      <c r="F231" s="31"/>
      <c r="G231" s="43"/>
      <c r="H231" s="36"/>
      <c r="I231" s="36"/>
      <c r="J231" s="40" t="str">
        <f aca="false">IF(COUNTA($A231:$I231)=0,"",IF(OR($A231="",$B231=""),"Fill in the starred columns",IF(COUNTIF(Ideas!$A$6:$A$105,$A231)=0,"Idea not on Ideas sheet","")))</f>
        <v/>
      </c>
    </row>
    <row r="232" customFormat="false" ht="15" hidden="false" customHeight="true" outlineLevel="0" collapsed="false">
      <c r="A232" s="36"/>
      <c r="B232" s="36"/>
      <c r="C232" s="37"/>
      <c r="D232" s="42"/>
      <c r="E232" s="36"/>
      <c r="F232" s="31"/>
      <c r="G232" s="43"/>
      <c r="H232" s="36"/>
      <c r="I232" s="36"/>
      <c r="J232" s="40" t="str">
        <f aca="false">IF(COUNTA($A232:$I232)=0,"",IF(OR($A232="",$B232=""),"Fill in the starred columns",IF(COUNTIF(Ideas!$A$6:$A$105,$A232)=0,"Idea not on Ideas sheet","")))</f>
        <v/>
      </c>
    </row>
    <row r="233" customFormat="false" ht="15" hidden="false" customHeight="true" outlineLevel="0" collapsed="false">
      <c r="A233" s="36"/>
      <c r="B233" s="36"/>
      <c r="C233" s="37"/>
      <c r="D233" s="42"/>
      <c r="E233" s="36"/>
      <c r="F233" s="31"/>
      <c r="G233" s="43"/>
      <c r="H233" s="36"/>
      <c r="I233" s="36"/>
      <c r="J233" s="40" t="str">
        <f aca="false">IF(COUNTA($A233:$I233)=0,"",IF(OR($A233="",$B233=""),"Fill in the starred columns",IF(COUNTIF(Ideas!$A$6:$A$105,$A233)=0,"Idea not on Ideas sheet","")))</f>
        <v/>
      </c>
    </row>
    <row r="234" customFormat="false" ht="15" hidden="false" customHeight="true" outlineLevel="0" collapsed="false">
      <c r="A234" s="36"/>
      <c r="B234" s="36"/>
      <c r="C234" s="37"/>
      <c r="D234" s="42"/>
      <c r="E234" s="36"/>
      <c r="F234" s="31"/>
      <c r="G234" s="43"/>
      <c r="H234" s="36"/>
      <c r="I234" s="36"/>
      <c r="J234" s="40" t="str">
        <f aca="false">IF(COUNTA($A234:$I234)=0,"",IF(OR($A234="",$B234=""),"Fill in the starred columns",IF(COUNTIF(Ideas!$A$6:$A$105,$A234)=0,"Idea not on Ideas sheet","")))</f>
        <v/>
      </c>
    </row>
    <row r="235" customFormat="false" ht="15" hidden="false" customHeight="true" outlineLevel="0" collapsed="false">
      <c r="A235" s="36"/>
      <c r="B235" s="36"/>
      <c r="C235" s="37"/>
      <c r="D235" s="42"/>
      <c r="E235" s="36"/>
      <c r="F235" s="31"/>
      <c r="G235" s="43"/>
      <c r="H235" s="36"/>
      <c r="I235" s="36"/>
      <c r="J235" s="40" t="str">
        <f aca="false">IF(COUNTA($A235:$I235)=0,"",IF(OR($A235="",$B235=""),"Fill in the starred columns",IF(COUNTIF(Ideas!$A$6:$A$105,$A235)=0,"Idea not on Ideas sheet","")))</f>
        <v/>
      </c>
    </row>
    <row r="236" customFormat="false" ht="15" hidden="false" customHeight="true" outlineLevel="0" collapsed="false">
      <c r="A236" s="36"/>
      <c r="B236" s="36"/>
      <c r="C236" s="37"/>
      <c r="D236" s="42"/>
      <c r="E236" s="36"/>
      <c r="F236" s="31"/>
      <c r="G236" s="43"/>
      <c r="H236" s="36"/>
      <c r="I236" s="36"/>
      <c r="J236" s="40" t="str">
        <f aca="false">IF(COUNTA($A236:$I236)=0,"",IF(OR($A236="",$B236=""),"Fill in the starred columns",IF(COUNTIF(Ideas!$A$6:$A$105,$A236)=0,"Idea not on Ideas sheet","")))</f>
        <v/>
      </c>
    </row>
    <row r="237" customFormat="false" ht="15" hidden="false" customHeight="true" outlineLevel="0" collapsed="false">
      <c r="A237" s="36"/>
      <c r="B237" s="36"/>
      <c r="C237" s="37"/>
      <c r="D237" s="42"/>
      <c r="E237" s="36"/>
      <c r="F237" s="31"/>
      <c r="G237" s="43"/>
      <c r="H237" s="36"/>
      <c r="I237" s="36"/>
      <c r="J237" s="40" t="str">
        <f aca="false">IF(COUNTA($A237:$I237)=0,"",IF(OR($A237="",$B237=""),"Fill in the starred columns",IF(COUNTIF(Ideas!$A$6:$A$105,$A237)=0,"Idea not on Ideas sheet","")))</f>
        <v/>
      </c>
    </row>
    <row r="238" customFormat="false" ht="15" hidden="false" customHeight="true" outlineLevel="0" collapsed="false">
      <c r="A238" s="36"/>
      <c r="B238" s="36"/>
      <c r="C238" s="37"/>
      <c r="D238" s="42"/>
      <c r="E238" s="36"/>
      <c r="F238" s="31"/>
      <c r="G238" s="43"/>
      <c r="H238" s="36"/>
      <c r="I238" s="36"/>
      <c r="J238" s="40" t="str">
        <f aca="false">IF(COUNTA($A238:$I238)=0,"",IF(OR($A238="",$B238=""),"Fill in the starred columns",IF(COUNTIF(Ideas!$A$6:$A$105,$A238)=0,"Idea not on Ideas sheet","")))</f>
        <v/>
      </c>
    </row>
    <row r="239" customFormat="false" ht="15" hidden="false" customHeight="true" outlineLevel="0" collapsed="false">
      <c r="A239" s="36"/>
      <c r="B239" s="36"/>
      <c r="C239" s="37"/>
      <c r="D239" s="42"/>
      <c r="E239" s="36"/>
      <c r="F239" s="31"/>
      <c r="G239" s="43"/>
      <c r="H239" s="36"/>
      <c r="I239" s="36"/>
      <c r="J239" s="40" t="str">
        <f aca="false">IF(COUNTA($A239:$I239)=0,"",IF(OR($A239="",$B239=""),"Fill in the starred columns",IF(COUNTIF(Ideas!$A$6:$A$105,$A239)=0,"Idea not on Ideas sheet","")))</f>
        <v/>
      </c>
    </row>
    <row r="240" customFormat="false" ht="15" hidden="false" customHeight="true" outlineLevel="0" collapsed="false">
      <c r="A240" s="36"/>
      <c r="B240" s="36"/>
      <c r="C240" s="37"/>
      <c r="D240" s="42"/>
      <c r="E240" s="36"/>
      <c r="F240" s="31"/>
      <c r="G240" s="43"/>
      <c r="H240" s="36"/>
      <c r="I240" s="36"/>
      <c r="J240" s="40" t="str">
        <f aca="false">IF(COUNTA($A240:$I240)=0,"",IF(OR($A240="",$B240=""),"Fill in the starred columns",IF(COUNTIF(Ideas!$A$6:$A$105,$A240)=0,"Idea not on Ideas sheet","")))</f>
        <v/>
      </c>
    </row>
    <row r="241" customFormat="false" ht="15" hidden="false" customHeight="true" outlineLevel="0" collapsed="false">
      <c r="A241" s="36"/>
      <c r="B241" s="36"/>
      <c r="C241" s="37"/>
      <c r="D241" s="42"/>
      <c r="E241" s="36"/>
      <c r="F241" s="31"/>
      <c r="G241" s="43"/>
      <c r="H241" s="36"/>
      <c r="I241" s="36"/>
      <c r="J241" s="40" t="str">
        <f aca="false">IF(COUNTA($A241:$I241)=0,"",IF(OR($A241="",$B241=""),"Fill in the starred columns",IF(COUNTIF(Ideas!$A$6:$A$105,$A241)=0,"Idea not on Ideas sheet","")))</f>
        <v/>
      </c>
    </row>
    <row r="242" customFormat="false" ht="15" hidden="false" customHeight="true" outlineLevel="0" collapsed="false">
      <c r="A242" s="36"/>
      <c r="B242" s="36"/>
      <c r="C242" s="37"/>
      <c r="D242" s="42"/>
      <c r="E242" s="36"/>
      <c r="F242" s="31"/>
      <c r="G242" s="43"/>
      <c r="H242" s="36"/>
      <c r="I242" s="36"/>
      <c r="J242" s="40" t="str">
        <f aca="false">IF(COUNTA($A242:$I242)=0,"",IF(OR($A242="",$B242=""),"Fill in the starred columns",IF(COUNTIF(Ideas!$A$6:$A$105,$A242)=0,"Idea not on Ideas sheet","")))</f>
        <v/>
      </c>
    </row>
    <row r="243" customFormat="false" ht="15" hidden="false" customHeight="true" outlineLevel="0" collapsed="false">
      <c r="A243" s="36"/>
      <c r="B243" s="36"/>
      <c r="C243" s="37"/>
      <c r="D243" s="42"/>
      <c r="E243" s="36"/>
      <c r="F243" s="31"/>
      <c r="G243" s="43"/>
      <c r="H243" s="36"/>
      <c r="I243" s="36"/>
      <c r="J243" s="40" t="str">
        <f aca="false">IF(COUNTA($A243:$I243)=0,"",IF(OR($A243="",$B243=""),"Fill in the starred columns",IF(COUNTIF(Ideas!$A$6:$A$105,$A243)=0,"Idea not on Ideas sheet","")))</f>
        <v/>
      </c>
    </row>
    <row r="244" customFormat="false" ht="15" hidden="false" customHeight="true" outlineLevel="0" collapsed="false">
      <c r="A244" s="36"/>
      <c r="B244" s="36"/>
      <c r="C244" s="37"/>
      <c r="D244" s="42"/>
      <c r="E244" s="36"/>
      <c r="F244" s="31"/>
      <c r="G244" s="43"/>
      <c r="H244" s="36"/>
      <c r="I244" s="36"/>
      <c r="J244" s="40" t="str">
        <f aca="false">IF(COUNTA($A244:$I244)=0,"",IF(OR($A244="",$B244=""),"Fill in the starred columns",IF(COUNTIF(Ideas!$A$6:$A$105,$A244)=0,"Idea not on Ideas sheet","")))</f>
        <v/>
      </c>
    </row>
    <row r="245" customFormat="false" ht="15" hidden="false" customHeight="true" outlineLevel="0" collapsed="false">
      <c r="A245" s="36"/>
      <c r="B245" s="36"/>
      <c r="C245" s="37"/>
      <c r="D245" s="42"/>
      <c r="E245" s="36"/>
      <c r="F245" s="31"/>
      <c r="G245" s="43"/>
      <c r="H245" s="36"/>
      <c r="I245" s="36"/>
      <c r="J245" s="40" t="str">
        <f aca="false">IF(COUNTA($A245:$I245)=0,"",IF(OR($A245="",$B245=""),"Fill in the starred columns",IF(COUNTIF(Ideas!$A$6:$A$105,$A245)=0,"Idea not on Ideas sheet","")))</f>
        <v/>
      </c>
    </row>
    <row r="246" customFormat="false" ht="15" hidden="false" customHeight="true" outlineLevel="0" collapsed="false">
      <c r="A246" s="36"/>
      <c r="B246" s="36"/>
      <c r="C246" s="37"/>
      <c r="D246" s="42"/>
      <c r="E246" s="36"/>
      <c r="F246" s="31"/>
      <c r="G246" s="43"/>
      <c r="H246" s="36"/>
      <c r="I246" s="36"/>
      <c r="J246" s="40" t="str">
        <f aca="false">IF(COUNTA($A246:$I246)=0,"",IF(OR($A246="",$B246=""),"Fill in the starred columns",IF(COUNTIF(Ideas!$A$6:$A$105,$A246)=0,"Idea not on Ideas sheet","")))</f>
        <v/>
      </c>
    </row>
    <row r="247" customFormat="false" ht="15" hidden="false" customHeight="true" outlineLevel="0" collapsed="false">
      <c r="A247" s="36"/>
      <c r="B247" s="36"/>
      <c r="C247" s="37"/>
      <c r="D247" s="42"/>
      <c r="E247" s="36"/>
      <c r="F247" s="31"/>
      <c r="G247" s="43"/>
      <c r="H247" s="36"/>
      <c r="I247" s="36"/>
      <c r="J247" s="40" t="str">
        <f aca="false">IF(COUNTA($A247:$I247)=0,"",IF(OR($A247="",$B247=""),"Fill in the starred columns",IF(COUNTIF(Ideas!$A$6:$A$105,$A247)=0,"Idea not on Ideas sheet","")))</f>
        <v/>
      </c>
    </row>
    <row r="248" customFormat="false" ht="15" hidden="false" customHeight="true" outlineLevel="0" collapsed="false">
      <c r="A248" s="36"/>
      <c r="B248" s="36"/>
      <c r="C248" s="37"/>
      <c r="D248" s="42"/>
      <c r="E248" s="36"/>
      <c r="F248" s="31"/>
      <c r="G248" s="43"/>
      <c r="H248" s="36"/>
      <c r="I248" s="36"/>
      <c r="J248" s="40" t="str">
        <f aca="false">IF(COUNTA($A248:$I248)=0,"",IF(OR($A248="",$B248=""),"Fill in the starred columns",IF(COUNTIF(Ideas!$A$6:$A$105,$A248)=0,"Idea not on Ideas sheet","")))</f>
        <v/>
      </c>
    </row>
    <row r="249" customFormat="false" ht="15" hidden="false" customHeight="true" outlineLevel="0" collapsed="false">
      <c r="A249" s="36"/>
      <c r="B249" s="36"/>
      <c r="C249" s="37"/>
      <c r="D249" s="42"/>
      <c r="E249" s="36"/>
      <c r="F249" s="31"/>
      <c r="G249" s="43"/>
      <c r="H249" s="36"/>
      <c r="I249" s="36"/>
      <c r="J249" s="40" t="str">
        <f aca="false">IF(COUNTA($A249:$I249)=0,"",IF(OR($A249="",$B249=""),"Fill in the starred columns",IF(COUNTIF(Ideas!$A$6:$A$105,$A249)=0,"Idea not on Ideas sheet","")))</f>
        <v/>
      </c>
    </row>
    <row r="250" customFormat="false" ht="15" hidden="false" customHeight="true" outlineLevel="0" collapsed="false">
      <c r="A250" s="36"/>
      <c r="B250" s="36"/>
      <c r="C250" s="37"/>
      <c r="D250" s="42"/>
      <c r="E250" s="36"/>
      <c r="F250" s="31"/>
      <c r="G250" s="43"/>
      <c r="H250" s="36"/>
      <c r="I250" s="36"/>
      <c r="J250" s="40" t="str">
        <f aca="false">IF(COUNTA($A250:$I250)=0,"",IF(OR($A250="",$B250=""),"Fill in the starred columns",IF(COUNTIF(Ideas!$A$6:$A$105,$A250)=0,"Idea not on Ideas sheet","")))</f>
        <v/>
      </c>
    </row>
    <row r="251" customFormat="false" ht="15" hidden="false" customHeight="true" outlineLevel="0" collapsed="false">
      <c r="A251" s="36"/>
      <c r="B251" s="36"/>
      <c r="C251" s="37"/>
      <c r="D251" s="42"/>
      <c r="E251" s="36"/>
      <c r="F251" s="31"/>
      <c r="G251" s="43"/>
      <c r="H251" s="36"/>
      <c r="I251" s="36"/>
      <c r="J251" s="40" t="str">
        <f aca="false">IF(COUNTA($A251:$I251)=0,"",IF(OR($A251="",$B251=""),"Fill in the starred columns",IF(COUNTIF(Ideas!$A$6:$A$105,$A251)=0,"Idea not on Ideas sheet","")))</f>
        <v/>
      </c>
    </row>
    <row r="252" customFormat="false" ht="15" hidden="false" customHeight="true" outlineLevel="0" collapsed="false">
      <c r="A252" s="36"/>
      <c r="B252" s="36"/>
      <c r="C252" s="37"/>
      <c r="D252" s="42"/>
      <c r="E252" s="36"/>
      <c r="F252" s="31"/>
      <c r="G252" s="43"/>
      <c r="H252" s="36"/>
      <c r="I252" s="36"/>
      <c r="J252" s="40" t="str">
        <f aca="false">IF(COUNTA($A252:$I252)=0,"",IF(OR($A252="",$B252=""),"Fill in the starred columns",IF(COUNTIF(Ideas!$A$6:$A$105,$A252)=0,"Idea not on Ideas sheet","")))</f>
        <v/>
      </c>
    </row>
    <row r="253" customFormat="false" ht="15" hidden="false" customHeight="true" outlineLevel="0" collapsed="false">
      <c r="A253" s="36"/>
      <c r="B253" s="36"/>
      <c r="C253" s="37"/>
      <c r="D253" s="42"/>
      <c r="E253" s="36"/>
      <c r="F253" s="31"/>
      <c r="G253" s="43"/>
      <c r="H253" s="36"/>
      <c r="I253" s="36"/>
      <c r="J253" s="40" t="str">
        <f aca="false">IF(COUNTA($A253:$I253)=0,"",IF(OR($A253="",$B253=""),"Fill in the starred columns",IF(COUNTIF(Ideas!$A$6:$A$105,$A253)=0,"Idea not on Ideas sheet","")))</f>
        <v/>
      </c>
    </row>
    <row r="254" customFormat="false" ht="15" hidden="false" customHeight="true" outlineLevel="0" collapsed="false">
      <c r="A254" s="36"/>
      <c r="B254" s="36"/>
      <c r="C254" s="37"/>
      <c r="D254" s="42"/>
      <c r="E254" s="36"/>
      <c r="F254" s="31"/>
      <c r="G254" s="43"/>
      <c r="H254" s="36"/>
      <c r="I254" s="36"/>
      <c r="J254" s="40" t="str">
        <f aca="false">IF(COUNTA($A254:$I254)=0,"",IF(OR($A254="",$B254=""),"Fill in the starred columns",IF(COUNTIF(Ideas!$A$6:$A$105,$A254)=0,"Idea not on Ideas sheet","")))</f>
        <v/>
      </c>
    </row>
    <row r="255" customFormat="false" ht="15" hidden="false" customHeight="true" outlineLevel="0" collapsed="false">
      <c r="A255" s="36"/>
      <c r="B255" s="36"/>
      <c r="C255" s="37"/>
      <c r="D255" s="42"/>
      <c r="E255" s="36"/>
      <c r="F255" s="31"/>
      <c r="G255" s="43"/>
      <c r="H255" s="36"/>
      <c r="I255" s="36"/>
      <c r="J255" s="40" t="str">
        <f aca="false">IF(COUNTA($A255:$I255)=0,"",IF(OR($A255="",$B255=""),"Fill in the starred columns",IF(COUNTIF(Ideas!$A$6:$A$105,$A255)=0,"Idea not on Ideas sheet","")))</f>
        <v/>
      </c>
    </row>
    <row r="256" customFormat="false" ht="15" hidden="false" customHeight="true" outlineLevel="0" collapsed="false">
      <c r="A256" s="36"/>
      <c r="B256" s="36"/>
      <c r="C256" s="37"/>
      <c r="D256" s="42"/>
      <c r="E256" s="36"/>
      <c r="F256" s="31"/>
      <c r="G256" s="43"/>
      <c r="H256" s="36"/>
      <c r="I256" s="36"/>
      <c r="J256" s="40" t="str">
        <f aca="false">IF(COUNTA($A256:$I256)=0,"",IF(OR($A256="",$B256=""),"Fill in the starred columns",IF(COUNTIF(Ideas!$A$6:$A$105,$A256)=0,"Idea not on Ideas sheet","")))</f>
        <v/>
      </c>
    </row>
    <row r="257" customFormat="false" ht="15" hidden="false" customHeight="true" outlineLevel="0" collapsed="false">
      <c r="A257" s="36"/>
      <c r="B257" s="36"/>
      <c r="C257" s="37"/>
      <c r="D257" s="42"/>
      <c r="E257" s="36"/>
      <c r="F257" s="31"/>
      <c r="G257" s="43"/>
      <c r="H257" s="36"/>
      <c r="I257" s="36"/>
      <c r="J257" s="40" t="str">
        <f aca="false">IF(COUNTA($A257:$I257)=0,"",IF(OR($A257="",$B257=""),"Fill in the starred columns",IF(COUNTIF(Ideas!$A$6:$A$105,$A257)=0,"Idea not on Ideas sheet","")))</f>
        <v/>
      </c>
    </row>
    <row r="258" customFormat="false" ht="15" hidden="false" customHeight="true" outlineLevel="0" collapsed="false">
      <c r="A258" s="36"/>
      <c r="B258" s="36"/>
      <c r="C258" s="37"/>
      <c r="D258" s="42"/>
      <c r="E258" s="36"/>
      <c r="F258" s="31"/>
      <c r="G258" s="43"/>
      <c r="H258" s="36"/>
      <c r="I258" s="36"/>
      <c r="J258" s="40" t="str">
        <f aca="false">IF(COUNTA($A258:$I258)=0,"",IF(OR($A258="",$B258=""),"Fill in the starred columns",IF(COUNTIF(Ideas!$A$6:$A$105,$A258)=0,"Idea not on Ideas sheet","")))</f>
        <v/>
      </c>
    </row>
    <row r="259" customFormat="false" ht="15" hidden="false" customHeight="true" outlineLevel="0" collapsed="false">
      <c r="A259" s="36"/>
      <c r="B259" s="36"/>
      <c r="C259" s="37"/>
      <c r="D259" s="42"/>
      <c r="E259" s="36"/>
      <c r="F259" s="31"/>
      <c r="G259" s="43"/>
      <c r="H259" s="36"/>
      <c r="I259" s="36"/>
      <c r="J259" s="40" t="str">
        <f aca="false">IF(COUNTA($A259:$I259)=0,"",IF(OR($A259="",$B259=""),"Fill in the starred columns",IF(COUNTIF(Ideas!$A$6:$A$105,$A259)=0,"Idea not on Ideas sheet","")))</f>
        <v/>
      </c>
    </row>
    <row r="260" customFormat="false" ht="15" hidden="false" customHeight="true" outlineLevel="0" collapsed="false">
      <c r="A260" s="36"/>
      <c r="B260" s="36"/>
      <c r="C260" s="37"/>
      <c r="D260" s="42"/>
      <c r="E260" s="36"/>
      <c r="F260" s="31"/>
      <c r="G260" s="43"/>
      <c r="H260" s="36"/>
      <c r="I260" s="36"/>
      <c r="J260" s="40" t="str">
        <f aca="false">IF(COUNTA($A260:$I260)=0,"",IF(OR($A260="",$B260=""),"Fill in the starred columns",IF(COUNTIF(Ideas!$A$6:$A$105,$A260)=0,"Idea not on Ideas sheet","")))</f>
        <v/>
      </c>
    </row>
    <row r="261" customFormat="false" ht="15" hidden="false" customHeight="true" outlineLevel="0" collapsed="false">
      <c r="A261" s="36"/>
      <c r="B261" s="36"/>
      <c r="C261" s="37"/>
      <c r="D261" s="42"/>
      <c r="E261" s="36"/>
      <c r="F261" s="31"/>
      <c r="G261" s="43"/>
      <c r="H261" s="36"/>
      <c r="I261" s="36"/>
      <c r="J261" s="40" t="str">
        <f aca="false">IF(COUNTA($A261:$I261)=0,"",IF(OR($A261="",$B261=""),"Fill in the starred columns",IF(COUNTIF(Ideas!$A$6:$A$105,$A261)=0,"Idea not on Ideas sheet","")))</f>
        <v/>
      </c>
    </row>
    <row r="262" customFormat="false" ht="15" hidden="false" customHeight="true" outlineLevel="0" collapsed="false">
      <c r="A262" s="36"/>
      <c r="B262" s="36"/>
      <c r="C262" s="37"/>
      <c r="D262" s="42"/>
      <c r="E262" s="36"/>
      <c r="F262" s="31"/>
      <c r="G262" s="43"/>
      <c r="H262" s="36"/>
      <c r="I262" s="36"/>
      <c r="J262" s="40" t="str">
        <f aca="false">IF(COUNTA($A262:$I262)=0,"",IF(OR($A262="",$B262=""),"Fill in the starred columns",IF(COUNTIF(Ideas!$A$6:$A$105,$A262)=0,"Idea not on Ideas sheet","")))</f>
        <v/>
      </c>
    </row>
    <row r="263" customFormat="false" ht="15" hidden="false" customHeight="true" outlineLevel="0" collapsed="false">
      <c r="A263" s="36"/>
      <c r="B263" s="36"/>
      <c r="C263" s="37"/>
      <c r="D263" s="42"/>
      <c r="E263" s="36"/>
      <c r="F263" s="31"/>
      <c r="G263" s="43"/>
      <c r="H263" s="36"/>
      <c r="I263" s="36"/>
      <c r="J263" s="40" t="str">
        <f aca="false">IF(COUNTA($A263:$I263)=0,"",IF(OR($A263="",$B263=""),"Fill in the starred columns",IF(COUNTIF(Ideas!$A$6:$A$105,$A263)=0,"Idea not on Ideas sheet","")))</f>
        <v/>
      </c>
    </row>
    <row r="264" customFormat="false" ht="15" hidden="false" customHeight="true" outlineLevel="0" collapsed="false">
      <c r="A264" s="36"/>
      <c r="B264" s="36"/>
      <c r="C264" s="37"/>
      <c r="D264" s="42"/>
      <c r="E264" s="36"/>
      <c r="F264" s="31"/>
      <c r="G264" s="43"/>
      <c r="H264" s="36"/>
      <c r="I264" s="36"/>
      <c r="J264" s="40" t="str">
        <f aca="false">IF(COUNTA($A264:$I264)=0,"",IF(OR($A264="",$B264=""),"Fill in the starred columns",IF(COUNTIF(Ideas!$A$6:$A$105,$A264)=0,"Idea not on Ideas sheet","")))</f>
        <v/>
      </c>
    </row>
    <row r="265" customFormat="false" ht="15" hidden="false" customHeight="true" outlineLevel="0" collapsed="false">
      <c r="A265" s="36"/>
      <c r="B265" s="36"/>
      <c r="C265" s="37"/>
      <c r="D265" s="42"/>
      <c r="E265" s="36"/>
      <c r="F265" s="31"/>
      <c r="G265" s="43"/>
      <c r="H265" s="36"/>
      <c r="I265" s="36"/>
      <c r="J265" s="40" t="str">
        <f aca="false">IF(COUNTA($A265:$I265)=0,"",IF(OR($A265="",$B265=""),"Fill in the starred columns",IF(COUNTIF(Ideas!$A$6:$A$105,$A265)=0,"Idea not on Ideas sheet","")))</f>
        <v/>
      </c>
    </row>
    <row r="266" customFormat="false" ht="15" hidden="false" customHeight="true" outlineLevel="0" collapsed="false">
      <c r="A266" s="36"/>
      <c r="B266" s="36"/>
      <c r="C266" s="37"/>
      <c r="D266" s="42"/>
      <c r="E266" s="36"/>
      <c r="F266" s="31"/>
      <c r="G266" s="43"/>
      <c r="H266" s="36"/>
      <c r="I266" s="36"/>
      <c r="J266" s="40" t="str">
        <f aca="false">IF(COUNTA($A266:$I266)=0,"",IF(OR($A266="",$B266=""),"Fill in the starred columns",IF(COUNTIF(Ideas!$A$6:$A$105,$A266)=0,"Idea not on Ideas sheet","")))</f>
        <v/>
      </c>
    </row>
    <row r="267" customFormat="false" ht="15" hidden="false" customHeight="true" outlineLevel="0" collapsed="false">
      <c r="A267" s="36"/>
      <c r="B267" s="36"/>
      <c r="C267" s="37"/>
      <c r="D267" s="42"/>
      <c r="E267" s="36"/>
      <c r="F267" s="31"/>
      <c r="G267" s="43"/>
      <c r="H267" s="36"/>
      <c r="I267" s="36"/>
      <c r="J267" s="40" t="str">
        <f aca="false">IF(COUNTA($A267:$I267)=0,"",IF(OR($A267="",$B267=""),"Fill in the starred columns",IF(COUNTIF(Ideas!$A$6:$A$105,$A267)=0,"Idea not on Ideas sheet","")))</f>
        <v/>
      </c>
    </row>
    <row r="268" customFormat="false" ht="15" hidden="false" customHeight="true" outlineLevel="0" collapsed="false">
      <c r="A268" s="36"/>
      <c r="B268" s="36"/>
      <c r="C268" s="37"/>
      <c r="D268" s="42"/>
      <c r="E268" s="36"/>
      <c r="F268" s="31"/>
      <c r="G268" s="43"/>
      <c r="H268" s="36"/>
      <c r="I268" s="36"/>
      <c r="J268" s="40" t="str">
        <f aca="false">IF(COUNTA($A268:$I268)=0,"",IF(OR($A268="",$B268=""),"Fill in the starred columns",IF(COUNTIF(Ideas!$A$6:$A$105,$A268)=0,"Idea not on Ideas sheet","")))</f>
        <v/>
      </c>
    </row>
    <row r="269" customFormat="false" ht="15" hidden="false" customHeight="true" outlineLevel="0" collapsed="false">
      <c r="A269" s="36"/>
      <c r="B269" s="36"/>
      <c r="C269" s="37"/>
      <c r="D269" s="42"/>
      <c r="E269" s="36"/>
      <c r="F269" s="31"/>
      <c r="G269" s="43"/>
      <c r="H269" s="36"/>
      <c r="I269" s="36"/>
      <c r="J269" s="40" t="str">
        <f aca="false">IF(COUNTA($A269:$I269)=0,"",IF(OR($A269="",$B269=""),"Fill in the starred columns",IF(COUNTIF(Ideas!$A$6:$A$105,$A269)=0,"Idea not on Ideas sheet","")))</f>
        <v/>
      </c>
    </row>
    <row r="270" customFormat="false" ht="15" hidden="false" customHeight="true" outlineLevel="0" collapsed="false">
      <c r="A270" s="36"/>
      <c r="B270" s="36"/>
      <c r="C270" s="37"/>
      <c r="D270" s="42"/>
      <c r="E270" s="36"/>
      <c r="F270" s="31"/>
      <c r="G270" s="43"/>
      <c r="H270" s="36"/>
      <c r="I270" s="36"/>
      <c r="J270" s="40" t="str">
        <f aca="false">IF(COUNTA($A270:$I270)=0,"",IF(OR($A270="",$B270=""),"Fill in the starred columns",IF(COUNTIF(Ideas!$A$6:$A$105,$A270)=0,"Idea not on Ideas sheet","")))</f>
        <v/>
      </c>
    </row>
    <row r="271" customFormat="false" ht="15" hidden="false" customHeight="true" outlineLevel="0" collapsed="false">
      <c r="A271" s="36"/>
      <c r="B271" s="36"/>
      <c r="C271" s="37"/>
      <c r="D271" s="42"/>
      <c r="E271" s="36"/>
      <c r="F271" s="31"/>
      <c r="G271" s="43"/>
      <c r="H271" s="36"/>
      <c r="I271" s="36"/>
      <c r="J271" s="40" t="str">
        <f aca="false">IF(COUNTA($A271:$I271)=0,"",IF(OR($A271="",$B271=""),"Fill in the starred columns",IF(COUNTIF(Ideas!$A$6:$A$105,$A271)=0,"Idea not on Ideas sheet","")))</f>
        <v/>
      </c>
    </row>
    <row r="272" customFormat="false" ht="15" hidden="false" customHeight="true" outlineLevel="0" collapsed="false">
      <c r="A272" s="36"/>
      <c r="B272" s="36"/>
      <c r="C272" s="37"/>
      <c r="D272" s="42"/>
      <c r="E272" s="36"/>
      <c r="F272" s="31"/>
      <c r="G272" s="43"/>
      <c r="H272" s="36"/>
      <c r="I272" s="36"/>
      <c r="J272" s="40" t="str">
        <f aca="false">IF(COUNTA($A272:$I272)=0,"",IF(OR($A272="",$B272=""),"Fill in the starred columns",IF(COUNTIF(Ideas!$A$6:$A$105,$A272)=0,"Idea not on Ideas sheet","")))</f>
        <v/>
      </c>
    </row>
    <row r="273" customFormat="false" ht="15" hidden="false" customHeight="true" outlineLevel="0" collapsed="false">
      <c r="A273" s="36"/>
      <c r="B273" s="36"/>
      <c r="C273" s="37"/>
      <c r="D273" s="42"/>
      <c r="E273" s="36"/>
      <c r="F273" s="31"/>
      <c r="G273" s="43"/>
      <c r="H273" s="36"/>
      <c r="I273" s="36"/>
      <c r="J273" s="40" t="str">
        <f aca="false">IF(COUNTA($A273:$I273)=0,"",IF(OR($A273="",$B273=""),"Fill in the starred columns",IF(COUNTIF(Ideas!$A$6:$A$105,$A273)=0,"Idea not on Ideas sheet","")))</f>
        <v/>
      </c>
    </row>
    <row r="274" customFormat="false" ht="15" hidden="false" customHeight="true" outlineLevel="0" collapsed="false">
      <c r="A274" s="36"/>
      <c r="B274" s="36"/>
      <c r="C274" s="37"/>
      <c r="D274" s="42"/>
      <c r="E274" s="36"/>
      <c r="F274" s="31"/>
      <c r="G274" s="43"/>
      <c r="H274" s="36"/>
      <c r="I274" s="36"/>
      <c r="J274" s="40" t="str">
        <f aca="false">IF(COUNTA($A274:$I274)=0,"",IF(OR($A274="",$B274=""),"Fill in the starred columns",IF(COUNTIF(Ideas!$A$6:$A$105,$A274)=0,"Idea not on Ideas sheet","")))</f>
        <v/>
      </c>
    </row>
    <row r="275" customFormat="false" ht="15" hidden="false" customHeight="true" outlineLevel="0" collapsed="false">
      <c r="A275" s="36"/>
      <c r="B275" s="36"/>
      <c r="C275" s="37"/>
      <c r="D275" s="42"/>
      <c r="E275" s="36"/>
      <c r="F275" s="31"/>
      <c r="G275" s="43"/>
      <c r="H275" s="36"/>
      <c r="I275" s="36"/>
      <c r="J275" s="40" t="str">
        <f aca="false">IF(COUNTA($A275:$I275)=0,"",IF(OR($A275="",$B275=""),"Fill in the starred columns",IF(COUNTIF(Ideas!$A$6:$A$105,$A275)=0,"Idea not on Ideas sheet","")))</f>
        <v/>
      </c>
    </row>
    <row r="276" customFormat="false" ht="15" hidden="false" customHeight="true" outlineLevel="0" collapsed="false">
      <c r="A276" s="36"/>
      <c r="B276" s="36"/>
      <c r="C276" s="37"/>
      <c r="D276" s="42"/>
      <c r="E276" s="36"/>
      <c r="F276" s="31"/>
      <c r="G276" s="43"/>
      <c r="H276" s="36"/>
      <c r="I276" s="36"/>
      <c r="J276" s="40" t="str">
        <f aca="false">IF(COUNTA($A276:$I276)=0,"",IF(OR($A276="",$B276=""),"Fill in the starred columns",IF(COUNTIF(Ideas!$A$6:$A$105,$A276)=0,"Idea not on Ideas sheet","")))</f>
        <v/>
      </c>
    </row>
    <row r="277" customFormat="false" ht="15" hidden="false" customHeight="true" outlineLevel="0" collapsed="false">
      <c r="A277" s="36"/>
      <c r="B277" s="36"/>
      <c r="C277" s="37"/>
      <c r="D277" s="42"/>
      <c r="E277" s="36"/>
      <c r="F277" s="31"/>
      <c r="G277" s="43"/>
      <c r="H277" s="36"/>
      <c r="I277" s="36"/>
      <c r="J277" s="40" t="str">
        <f aca="false">IF(COUNTA($A277:$I277)=0,"",IF(OR($A277="",$B277=""),"Fill in the starred columns",IF(COUNTIF(Ideas!$A$6:$A$105,$A277)=0,"Idea not on Ideas sheet","")))</f>
        <v/>
      </c>
    </row>
    <row r="278" customFormat="false" ht="15" hidden="false" customHeight="true" outlineLevel="0" collapsed="false">
      <c r="A278" s="36"/>
      <c r="B278" s="36"/>
      <c r="C278" s="37"/>
      <c r="D278" s="42"/>
      <c r="E278" s="36"/>
      <c r="F278" s="31"/>
      <c r="G278" s="43"/>
      <c r="H278" s="36"/>
      <c r="I278" s="36"/>
      <c r="J278" s="40" t="str">
        <f aca="false">IF(COUNTA($A278:$I278)=0,"",IF(OR($A278="",$B278=""),"Fill in the starred columns",IF(COUNTIF(Ideas!$A$6:$A$105,$A278)=0,"Idea not on Ideas sheet","")))</f>
        <v/>
      </c>
    </row>
    <row r="279" customFormat="false" ht="15" hidden="false" customHeight="true" outlineLevel="0" collapsed="false">
      <c r="A279" s="36"/>
      <c r="B279" s="36"/>
      <c r="C279" s="37"/>
      <c r="D279" s="42"/>
      <c r="E279" s="36"/>
      <c r="F279" s="31"/>
      <c r="G279" s="43"/>
      <c r="H279" s="36"/>
      <c r="I279" s="36"/>
      <c r="J279" s="40" t="str">
        <f aca="false">IF(COUNTA($A279:$I279)=0,"",IF(OR($A279="",$B279=""),"Fill in the starred columns",IF(COUNTIF(Ideas!$A$6:$A$105,$A279)=0,"Idea not on Ideas sheet","")))</f>
        <v/>
      </c>
    </row>
    <row r="280" customFormat="false" ht="15" hidden="false" customHeight="true" outlineLevel="0" collapsed="false">
      <c r="A280" s="36"/>
      <c r="B280" s="36"/>
      <c r="C280" s="37"/>
      <c r="D280" s="42"/>
      <c r="E280" s="36"/>
      <c r="F280" s="31"/>
      <c r="G280" s="43"/>
      <c r="H280" s="36"/>
      <c r="I280" s="36"/>
      <c r="J280" s="40" t="str">
        <f aca="false">IF(COUNTA($A280:$I280)=0,"",IF(OR($A280="",$B280=""),"Fill in the starred columns",IF(COUNTIF(Ideas!$A$6:$A$105,$A280)=0,"Idea not on Ideas sheet","")))</f>
        <v/>
      </c>
    </row>
    <row r="281" customFormat="false" ht="15" hidden="false" customHeight="true" outlineLevel="0" collapsed="false">
      <c r="A281" s="36"/>
      <c r="B281" s="36"/>
      <c r="C281" s="37"/>
      <c r="D281" s="42"/>
      <c r="E281" s="36"/>
      <c r="F281" s="31"/>
      <c r="G281" s="43"/>
      <c r="H281" s="36"/>
      <c r="I281" s="36"/>
      <c r="J281" s="40" t="str">
        <f aca="false">IF(COUNTA($A281:$I281)=0,"",IF(OR($A281="",$B281=""),"Fill in the starred columns",IF(COUNTIF(Ideas!$A$6:$A$105,$A281)=0,"Idea not on Ideas sheet","")))</f>
        <v/>
      </c>
    </row>
    <row r="282" customFormat="false" ht="15" hidden="false" customHeight="true" outlineLevel="0" collapsed="false">
      <c r="A282" s="36"/>
      <c r="B282" s="36"/>
      <c r="C282" s="37"/>
      <c r="D282" s="42"/>
      <c r="E282" s="36"/>
      <c r="F282" s="31"/>
      <c r="G282" s="43"/>
      <c r="H282" s="36"/>
      <c r="I282" s="36"/>
      <c r="J282" s="40" t="str">
        <f aca="false">IF(COUNTA($A282:$I282)=0,"",IF(OR($A282="",$B282=""),"Fill in the starred columns",IF(COUNTIF(Ideas!$A$6:$A$105,$A282)=0,"Idea not on Ideas sheet","")))</f>
        <v/>
      </c>
    </row>
    <row r="283" customFormat="false" ht="15" hidden="false" customHeight="true" outlineLevel="0" collapsed="false">
      <c r="A283" s="36"/>
      <c r="B283" s="36"/>
      <c r="C283" s="37"/>
      <c r="D283" s="42"/>
      <c r="E283" s="36"/>
      <c r="F283" s="31"/>
      <c r="G283" s="43"/>
      <c r="H283" s="36"/>
      <c r="I283" s="36"/>
      <c r="J283" s="40" t="str">
        <f aca="false">IF(COUNTA($A283:$I283)=0,"",IF(OR($A283="",$B283=""),"Fill in the starred columns",IF(COUNTIF(Ideas!$A$6:$A$105,$A283)=0,"Idea not on Ideas sheet","")))</f>
        <v/>
      </c>
    </row>
    <row r="284" customFormat="false" ht="15" hidden="false" customHeight="true" outlineLevel="0" collapsed="false">
      <c r="A284" s="36"/>
      <c r="B284" s="36"/>
      <c r="C284" s="37"/>
      <c r="D284" s="42"/>
      <c r="E284" s="36"/>
      <c r="F284" s="31"/>
      <c r="G284" s="43"/>
      <c r="H284" s="36"/>
      <c r="I284" s="36"/>
      <c r="J284" s="40" t="str">
        <f aca="false">IF(COUNTA($A284:$I284)=0,"",IF(OR($A284="",$B284=""),"Fill in the starred columns",IF(COUNTIF(Ideas!$A$6:$A$105,$A284)=0,"Idea not on Ideas sheet","")))</f>
        <v/>
      </c>
    </row>
    <row r="285" customFormat="false" ht="15" hidden="false" customHeight="true" outlineLevel="0" collapsed="false">
      <c r="A285" s="36"/>
      <c r="B285" s="36"/>
      <c r="C285" s="37"/>
      <c r="D285" s="42"/>
      <c r="E285" s="36"/>
      <c r="F285" s="31"/>
      <c r="G285" s="43"/>
      <c r="H285" s="36"/>
      <c r="I285" s="36"/>
      <c r="J285" s="40" t="str">
        <f aca="false">IF(COUNTA($A285:$I285)=0,"",IF(OR($A285="",$B285=""),"Fill in the starred columns",IF(COUNTIF(Ideas!$A$6:$A$105,$A285)=0,"Idea not on Ideas sheet","")))</f>
        <v/>
      </c>
    </row>
    <row r="286" customFormat="false" ht="15" hidden="false" customHeight="true" outlineLevel="0" collapsed="false">
      <c r="A286" s="36"/>
      <c r="B286" s="36"/>
      <c r="C286" s="37"/>
      <c r="D286" s="42"/>
      <c r="E286" s="36"/>
      <c r="F286" s="31"/>
      <c r="G286" s="43"/>
      <c r="H286" s="36"/>
      <c r="I286" s="36"/>
      <c r="J286" s="40" t="str">
        <f aca="false">IF(COUNTA($A286:$I286)=0,"",IF(OR($A286="",$B286=""),"Fill in the starred columns",IF(COUNTIF(Ideas!$A$6:$A$105,$A286)=0,"Idea not on Ideas sheet","")))</f>
        <v/>
      </c>
    </row>
    <row r="287" customFormat="false" ht="15" hidden="false" customHeight="true" outlineLevel="0" collapsed="false">
      <c r="A287" s="36"/>
      <c r="B287" s="36"/>
      <c r="C287" s="37"/>
      <c r="D287" s="42"/>
      <c r="E287" s="36"/>
      <c r="F287" s="31"/>
      <c r="G287" s="43"/>
      <c r="H287" s="36"/>
      <c r="I287" s="36"/>
      <c r="J287" s="40" t="str">
        <f aca="false">IF(COUNTA($A287:$I287)=0,"",IF(OR($A287="",$B287=""),"Fill in the starred columns",IF(COUNTIF(Ideas!$A$6:$A$105,$A287)=0,"Idea not on Ideas sheet","")))</f>
        <v/>
      </c>
    </row>
    <row r="288" customFormat="false" ht="15" hidden="false" customHeight="true" outlineLevel="0" collapsed="false">
      <c r="A288" s="36"/>
      <c r="B288" s="36"/>
      <c r="C288" s="37"/>
      <c r="D288" s="42"/>
      <c r="E288" s="36"/>
      <c r="F288" s="31"/>
      <c r="G288" s="43"/>
      <c r="H288" s="36"/>
      <c r="I288" s="36"/>
      <c r="J288" s="40" t="str">
        <f aca="false">IF(COUNTA($A288:$I288)=0,"",IF(OR($A288="",$B288=""),"Fill in the starred columns",IF(COUNTIF(Ideas!$A$6:$A$105,$A288)=0,"Idea not on Ideas sheet","")))</f>
        <v/>
      </c>
    </row>
    <row r="289" customFormat="false" ht="15" hidden="false" customHeight="true" outlineLevel="0" collapsed="false">
      <c r="A289" s="36"/>
      <c r="B289" s="36"/>
      <c r="C289" s="37"/>
      <c r="D289" s="42"/>
      <c r="E289" s="36"/>
      <c r="F289" s="31"/>
      <c r="G289" s="43"/>
      <c r="H289" s="36"/>
      <c r="I289" s="36"/>
      <c r="J289" s="40" t="str">
        <f aca="false">IF(COUNTA($A289:$I289)=0,"",IF(OR($A289="",$B289=""),"Fill in the starred columns",IF(COUNTIF(Ideas!$A$6:$A$105,$A289)=0,"Idea not on Ideas sheet","")))</f>
        <v/>
      </c>
    </row>
    <row r="290" customFormat="false" ht="15" hidden="false" customHeight="true" outlineLevel="0" collapsed="false">
      <c r="A290" s="36"/>
      <c r="B290" s="36"/>
      <c r="C290" s="37"/>
      <c r="D290" s="42"/>
      <c r="E290" s="36"/>
      <c r="F290" s="31"/>
      <c r="G290" s="43"/>
      <c r="H290" s="36"/>
      <c r="I290" s="36"/>
      <c r="J290" s="40" t="str">
        <f aca="false">IF(COUNTA($A290:$I290)=0,"",IF(OR($A290="",$B290=""),"Fill in the starred columns",IF(COUNTIF(Ideas!$A$6:$A$105,$A290)=0,"Idea not on Ideas sheet","")))</f>
        <v/>
      </c>
    </row>
    <row r="291" customFormat="false" ht="15" hidden="false" customHeight="true" outlineLevel="0" collapsed="false">
      <c r="A291" s="36"/>
      <c r="B291" s="36"/>
      <c r="C291" s="37"/>
      <c r="D291" s="42"/>
      <c r="E291" s="36"/>
      <c r="F291" s="31"/>
      <c r="G291" s="43"/>
      <c r="H291" s="36"/>
      <c r="I291" s="36"/>
      <c r="J291" s="40" t="str">
        <f aca="false">IF(COUNTA($A291:$I291)=0,"",IF(OR($A291="",$B291=""),"Fill in the starred columns",IF(COUNTIF(Ideas!$A$6:$A$105,$A291)=0,"Idea not on Ideas sheet","")))</f>
        <v/>
      </c>
    </row>
    <row r="292" customFormat="false" ht="15" hidden="false" customHeight="true" outlineLevel="0" collapsed="false">
      <c r="A292" s="36"/>
      <c r="B292" s="36"/>
      <c r="C292" s="37"/>
      <c r="D292" s="42"/>
      <c r="E292" s="36"/>
      <c r="F292" s="31"/>
      <c r="G292" s="43"/>
      <c r="H292" s="36"/>
      <c r="I292" s="36"/>
      <c r="J292" s="40" t="str">
        <f aca="false">IF(COUNTA($A292:$I292)=0,"",IF(OR($A292="",$B292=""),"Fill in the starred columns",IF(COUNTIF(Ideas!$A$6:$A$105,$A292)=0,"Idea not on Ideas sheet","")))</f>
        <v/>
      </c>
    </row>
    <row r="293" customFormat="false" ht="15" hidden="false" customHeight="true" outlineLevel="0" collapsed="false">
      <c r="A293" s="36"/>
      <c r="B293" s="36"/>
      <c r="C293" s="37"/>
      <c r="D293" s="42"/>
      <c r="E293" s="36"/>
      <c r="F293" s="31"/>
      <c r="G293" s="43"/>
      <c r="H293" s="36"/>
      <c r="I293" s="36"/>
      <c r="J293" s="40" t="str">
        <f aca="false">IF(COUNTA($A293:$I293)=0,"",IF(OR($A293="",$B293=""),"Fill in the starred columns",IF(COUNTIF(Ideas!$A$6:$A$105,$A293)=0,"Idea not on Ideas sheet","")))</f>
        <v/>
      </c>
    </row>
    <row r="294" customFormat="false" ht="15" hidden="false" customHeight="true" outlineLevel="0" collapsed="false">
      <c r="A294" s="36"/>
      <c r="B294" s="36"/>
      <c r="C294" s="37"/>
      <c r="D294" s="42"/>
      <c r="E294" s="36"/>
      <c r="F294" s="31"/>
      <c r="G294" s="43"/>
      <c r="H294" s="36"/>
      <c r="I294" s="36"/>
      <c r="J294" s="40" t="str">
        <f aca="false">IF(COUNTA($A294:$I294)=0,"",IF(OR($A294="",$B294=""),"Fill in the starred columns",IF(COUNTIF(Ideas!$A$6:$A$105,$A294)=0,"Idea not on Ideas sheet","")))</f>
        <v/>
      </c>
    </row>
    <row r="295" customFormat="false" ht="15" hidden="false" customHeight="true" outlineLevel="0" collapsed="false">
      <c r="A295" s="36"/>
      <c r="B295" s="36"/>
      <c r="C295" s="37"/>
      <c r="D295" s="42"/>
      <c r="E295" s="36"/>
      <c r="F295" s="31"/>
      <c r="G295" s="43"/>
      <c r="H295" s="36"/>
      <c r="I295" s="36"/>
      <c r="J295" s="40" t="str">
        <f aca="false">IF(COUNTA($A295:$I295)=0,"",IF(OR($A295="",$B295=""),"Fill in the starred columns",IF(COUNTIF(Ideas!$A$6:$A$105,$A295)=0,"Idea not on Ideas sheet","")))</f>
        <v/>
      </c>
    </row>
    <row r="296" customFormat="false" ht="15" hidden="false" customHeight="true" outlineLevel="0" collapsed="false">
      <c r="A296" s="36"/>
      <c r="B296" s="36"/>
      <c r="C296" s="37"/>
      <c r="D296" s="42"/>
      <c r="E296" s="36"/>
      <c r="F296" s="31"/>
      <c r="G296" s="43"/>
      <c r="H296" s="36"/>
      <c r="I296" s="36"/>
      <c r="J296" s="40" t="str">
        <f aca="false">IF(COUNTA($A296:$I296)=0,"",IF(OR($A296="",$B296=""),"Fill in the starred columns",IF(COUNTIF(Ideas!$A$6:$A$105,$A296)=0,"Idea not on Ideas sheet","")))</f>
        <v/>
      </c>
    </row>
    <row r="297" customFormat="false" ht="15" hidden="false" customHeight="true" outlineLevel="0" collapsed="false">
      <c r="A297" s="36"/>
      <c r="B297" s="36"/>
      <c r="C297" s="37"/>
      <c r="D297" s="42"/>
      <c r="E297" s="36"/>
      <c r="F297" s="31"/>
      <c r="G297" s="43"/>
      <c r="H297" s="36"/>
      <c r="I297" s="36"/>
      <c r="J297" s="40" t="str">
        <f aca="false">IF(COUNTA($A297:$I297)=0,"",IF(OR($A297="",$B297=""),"Fill in the starred columns",IF(COUNTIF(Ideas!$A$6:$A$105,$A297)=0,"Idea not on Ideas sheet","")))</f>
        <v/>
      </c>
    </row>
    <row r="298" customFormat="false" ht="15" hidden="false" customHeight="true" outlineLevel="0" collapsed="false">
      <c r="A298" s="36"/>
      <c r="B298" s="36"/>
      <c r="C298" s="37"/>
      <c r="D298" s="42"/>
      <c r="E298" s="36"/>
      <c r="F298" s="31"/>
      <c r="G298" s="43"/>
      <c r="H298" s="36"/>
      <c r="I298" s="36"/>
      <c r="J298" s="40" t="str">
        <f aca="false">IF(COUNTA($A298:$I298)=0,"",IF(OR($A298="",$B298=""),"Fill in the starred columns",IF(COUNTIF(Ideas!$A$6:$A$105,$A298)=0,"Idea not on Ideas sheet","")))</f>
        <v/>
      </c>
    </row>
    <row r="299" customFormat="false" ht="15" hidden="false" customHeight="true" outlineLevel="0" collapsed="false">
      <c r="A299" s="36"/>
      <c r="B299" s="36"/>
      <c r="C299" s="37"/>
      <c r="D299" s="42"/>
      <c r="E299" s="36"/>
      <c r="F299" s="31"/>
      <c r="G299" s="43"/>
      <c r="H299" s="36"/>
      <c r="I299" s="36"/>
      <c r="J299" s="40" t="str">
        <f aca="false">IF(COUNTA($A299:$I299)=0,"",IF(OR($A299="",$B299=""),"Fill in the starred columns",IF(COUNTIF(Ideas!$A$6:$A$105,$A299)=0,"Idea not on Ideas sheet","")))</f>
        <v/>
      </c>
    </row>
    <row r="300" customFormat="false" ht="15" hidden="false" customHeight="true" outlineLevel="0" collapsed="false">
      <c r="A300" s="36"/>
      <c r="B300" s="36"/>
      <c r="C300" s="37"/>
      <c r="D300" s="42"/>
      <c r="E300" s="36"/>
      <c r="F300" s="31"/>
      <c r="G300" s="43"/>
      <c r="H300" s="36"/>
      <c r="I300" s="36"/>
      <c r="J300" s="40" t="str">
        <f aca="false">IF(COUNTA($A300:$I300)=0,"",IF(OR($A300="",$B300=""),"Fill in the starred columns",IF(COUNTIF(Ideas!$A$6:$A$105,$A300)=0,"Idea not on Ideas sheet","")))</f>
        <v/>
      </c>
    </row>
    <row r="301" customFormat="false" ht="15" hidden="false" customHeight="true" outlineLevel="0" collapsed="false">
      <c r="A301" s="36"/>
      <c r="B301" s="36"/>
      <c r="C301" s="37"/>
      <c r="D301" s="42"/>
      <c r="E301" s="36"/>
      <c r="F301" s="31"/>
      <c r="G301" s="43"/>
      <c r="H301" s="36"/>
      <c r="I301" s="36"/>
      <c r="J301" s="40" t="str">
        <f aca="false">IF(COUNTA($A301:$I301)=0,"",IF(OR($A301="",$B301=""),"Fill in the starred columns",IF(COUNTIF(Ideas!$A$6:$A$105,$A301)=0,"Idea not on Ideas sheet","")))</f>
        <v/>
      </c>
    </row>
    <row r="302" customFormat="false" ht="15" hidden="false" customHeight="true" outlineLevel="0" collapsed="false">
      <c r="A302" s="36"/>
      <c r="B302" s="36"/>
      <c r="C302" s="37"/>
      <c r="D302" s="42"/>
      <c r="E302" s="36"/>
      <c r="F302" s="31"/>
      <c r="G302" s="43"/>
      <c r="H302" s="36"/>
      <c r="I302" s="36"/>
      <c r="J302" s="40" t="str">
        <f aca="false">IF(COUNTA($A302:$I302)=0,"",IF(OR($A302="",$B302=""),"Fill in the starred columns",IF(COUNTIF(Ideas!$A$6:$A$105,$A302)=0,"Idea not on Ideas sheet","")))</f>
        <v/>
      </c>
    </row>
    <row r="303" customFormat="false" ht="15" hidden="false" customHeight="true" outlineLevel="0" collapsed="false">
      <c r="A303" s="36"/>
      <c r="B303" s="36"/>
      <c r="C303" s="37"/>
      <c r="D303" s="42"/>
      <c r="E303" s="36"/>
      <c r="F303" s="31"/>
      <c r="G303" s="43"/>
      <c r="H303" s="36"/>
      <c r="I303" s="36"/>
      <c r="J303" s="40" t="str">
        <f aca="false">IF(COUNTA($A303:$I303)=0,"",IF(OR($A303="",$B303=""),"Fill in the starred columns",IF(COUNTIF(Ideas!$A$6:$A$105,$A303)=0,"Idea not on Ideas sheet","")))</f>
        <v/>
      </c>
    </row>
    <row r="304" customFormat="false" ht="15" hidden="false" customHeight="true" outlineLevel="0" collapsed="false">
      <c r="A304" s="36"/>
      <c r="B304" s="36"/>
      <c r="C304" s="37"/>
      <c r="D304" s="42"/>
      <c r="E304" s="36"/>
      <c r="F304" s="31"/>
      <c r="G304" s="43"/>
      <c r="H304" s="36"/>
      <c r="I304" s="36"/>
      <c r="J304" s="40" t="str">
        <f aca="false">IF(COUNTA($A304:$I304)=0,"",IF(OR($A304="",$B304=""),"Fill in the starred columns",IF(COUNTIF(Ideas!$A$6:$A$105,$A304)=0,"Idea not on Ideas sheet","")))</f>
        <v/>
      </c>
    </row>
    <row r="305" customFormat="false" ht="15" hidden="false" customHeight="true" outlineLevel="0" collapsed="false">
      <c r="A305" s="36"/>
      <c r="B305" s="36"/>
      <c r="C305" s="37"/>
      <c r="D305" s="42"/>
      <c r="E305" s="36"/>
      <c r="F305" s="31"/>
      <c r="G305" s="43"/>
      <c r="H305" s="36"/>
      <c r="I305" s="36"/>
      <c r="J305" s="40" t="str">
        <f aca="false">IF(COUNTA($A305:$I305)=0,"",IF(OR($A305="",$B305=""),"Fill in the starred columns",IF(COUNTIF(Ideas!$A$6:$A$105,$A305)=0,"Idea not on Ideas sheet","")))</f>
        <v/>
      </c>
    </row>
  </sheetData>
  <sheetProtection sheet="true" formatCells="false" formatColumns="false" formatRows="false"/>
  <conditionalFormatting sqref="J6:J305">
    <cfRule type="expression" priority="2" aboveAverage="0" equalAverage="0" bottom="0" percent="0" rank="0" text="" dxfId="5">
      <formula>$J6&lt;&gt;""</formula>
    </cfRule>
  </conditionalFormatting>
  <dataValidations count="3">
    <dataValidation allowBlank="true" error="Pick an idea from the list. Add new ideas on the Ideas sheet first." errorStyle="stop" operator="between" showDropDown="false" showErrorMessage="true" showInputMessage="false" sqref="A6:A305" type="list">
      <formula1>Ideas!$A$6:$A$105</formula1>
      <formula2>0</formula2>
    </dataValidation>
    <dataValidation allowBlank="true" error="Enter 0 or more." errorStyle="stop" operator="greaterThanOrEqual" showDropDown="false" showErrorMessage="true" showInputMessage="false" sqref="D6:D305 F6:F305" type="decimal">
      <formula1>0</formula1>
      <formula2>0</formula2>
    </dataValidation>
    <dataValidation allowBlank="true" error="Enter a rating from 0 to 5." errorStyle="stop" operator="between" showDropDown="false" showErrorMessage="true" showInputMessage="false" sqref="G6:G305" type="decimal">
      <formula1>0</formula1>
      <formula2>5</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2026-10-31T21:08:13Z</dcterms:created>
  <dc:creator>Digital Seller Tools</dc:creator>
  <dc:description/>
  <dc:language>en-US</dc:language>
  <cp:lastModifiedBy>Digital Seller Tools</cp:lastModifiedBy>
  <dcterms:modified xsi:type="dcterms:W3CDTF">2026-10-31T21:08:14Z</dcterms:modified>
  <cp:revision>0</cp:revision>
  <dc:subject/>
  <dc:title>Product Idea Scorer</dc:title>
</cp:coreProperties>
</file>

<file path=docProps/custom.xml><?xml version="1.0" encoding="utf-8"?>
<Properties xmlns="http://schemas.openxmlformats.org/officeDocument/2006/custom-properties" xmlns:vt="http://schemas.openxmlformats.org/officeDocument/2006/docPropsVTypes"/>
</file>